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ancis Moijue\Documents\UNDP Project\2017\BOQ 2007\Tender BOQs\PCMH &amp; BJMS\"/>
    </mc:Choice>
  </mc:AlternateContent>
  <bookViews>
    <workbookView xWindow="0" yWindow="0" windowWidth="20730" windowHeight="9090"/>
  </bookViews>
  <sheets>
    <sheet name="Rainwater Harvest Ground Tanks" sheetId="7" r:id="rId1"/>
    <sheet name="Over Head Tank" sheetId="3" r:id="rId2"/>
    <sheet name="Sheet1"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 i="1" l="1"/>
  <c r="E18" i="1"/>
  <c r="O18" i="1" s="1"/>
  <c r="O11" i="1"/>
  <c r="E8" i="1"/>
  <c r="E4" i="1"/>
  <c r="E10" i="1"/>
  <c r="O3" i="1"/>
  <c r="O5" i="1"/>
  <c r="O6" i="1"/>
  <c r="O7" i="1"/>
  <c r="O8" i="1"/>
  <c r="O12" i="1"/>
  <c r="O13" i="1"/>
  <c r="O14" i="1"/>
  <c r="O15" i="1"/>
  <c r="O16" i="1"/>
  <c r="O17" i="1"/>
  <c r="O2" i="1"/>
  <c r="O4" i="1"/>
  <c r="O10" i="1" l="1"/>
  <c r="O9" i="1"/>
  <c r="O20" i="1" l="1"/>
</calcChain>
</file>

<file path=xl/sharedStrings.xml><?xml version="1.0" encoding="utf-8"?>
<sst xmlns="http://schemas.openxmlformats.org/spreadsheetml/2006/main" count="261" uniqueCount="185">
  <si>
    <t>Biodiversity and Renewable Energy Learning Centre,Sussex</t>
  </si>
  <si>
    <t>Water Directorate</t>
  </si>
  <si>
    <t>Kolenten Senior Secondary School</t>
  </si>
  <si>
    <t>Scarcies Baptist Secondary School</t>
  </si>
  <si>
    <t>Mapotolou Community Health Centre</t>
  </si>
  <si>
    <t>Mapotolou Primary School</t>
  </si>
  <si>
    <t>Njaiama Nimikoro Secondary School</t>
  </si>
  <si>
    <t>Model Secondary School</t>
  </si>
  <si>
    <t>SLC Primary School</t>
  </si>
  <si>
    <t>St. Steven Technical and Vocational Secondary  School</t>
  </si>
  <si>
    <t>Gbinle Dixing Chiefdom</t>
  </si>
  <si>
    <t>Fiama Community</t>
  </si>
  <si>
    <t>Kamayama Community</t>
  </si>
  <si>
    <t>Babadorie Hills</t>
  </si>
  <si>
    <t>Model Community</t>
  </si>
  <si>
    <t>Kortomahun</t>
  </si>
  <si>
    <t>Description</t>
  </si>
  <si>
    <t>Item</t>
  </si>
  <si>
    <t>No</t>
  </si>
  <si>
    <t>SITE PREPARATION</t>
  </si>
  <si>
    <t xml:space="preserve">Generally clear site of all vegetation -shrubs and undergrowths </t>
  </si>
  <si>
    <t xml:space="preserve">Clear and cart away off site top soil not exceeding 200mm </t>
  </si>
  <si>
    <t>EARTH WORKS</t>
  </si>
  <si>
    <t>Excavation :</t>
  </si>
  <si>
    <t>2.1a</t>
  </si>
  <si>
    <t xml:space="preserve"> </t>
  </si>
  <si>
    <t>2.1b</t>
  </si>
  <si>
    <t>Excavate 800mm wide by 500mm deep foundation trench  for cable pipes</t>
  </si>
  <si>
    <t>2.1c</t>
  </si>
  <si>
    <t>Extra-over excavation in rock as directed by the Engineer.</t>
  </si>
  <si>
    <t>2.1d</t>
  </si>
  <si>
    <t>Level and compact bottom of excavation   using suitable compactor to 95% maximum dry density (MDD) to BS1377</t>
  </si>
  <si>
    <t>Backfilling</t>
  </si>
  <si>
    <t>2.2a</t>
  </si>
  <si>
    <t>Backfill ,Level and compact  excavation with suitable earth material 150mm thick ,to 95% maximum dry density (MDD) to BS1377</t>
  </si>
  <si>
    <t>2.2b</t>
  </si>
  <si>
    <t>Backfill ,Level and compact  excavation with 100mm thick Hardcore  material obtained off site,maximum size not exceeding 75% of backfill thickness to BS1377</t>
  </si>
  <si>
    <t>Sub-Total Earthworks</t>
  </si>
  <si>
    <t>CONCRETE WORKS BS 8110:</t>
  </si>
  <si>
    <t>3.1a</t>
  </si>
  <si>
    <t>Concrete</t>
  </si>
  <si>
    <t xml:space="preserve"> (i) slab</t>
  </si>
  <si>
    <t xml:space="preserve"> (ii) edge beams</t>
  </si>
  <si>
    <t>3.1b</t>
  </si>
  <si>
    <t>Formwork</t>
  </si>
  <si>
    <t>Provide and fix 25mm thick hardwood as formwork for casting</t>
  </si>
  <si>
    <t>Reinforcement</t>
  </si>
  <si>
    <t>Provide ,cut ,bend and fix high tensile reinforcement,460N/m² Conforming to BS 4449 in edge beams</t>
  </si>
  <si>
    <t>Concrete Joint</t>
  </si>
  <si>
    <t>Unit</t>
  </si>
  <si>
    <t>Total</t>
  </si>
  <si>
    <t xml:space="preserve">Rate </t>
  </si>
  <si>
    <t xml:space="preserve">Amount  </t>
  </si>
  <si>
    <t>Quantity</t>
  </si>
  <si>
    <t>m²</t>
  </si>
  <si>
    <t>m³</t>
  </si>
  <si>
    <t>m</t>
  </si>
  <si>
    <t xml:space="preserve"> (iii) 12mm diameter reinforcement</t>
  </si>
  <si>
    <t xml:space="preserve"> (ii) 10mm diameter reinforcement</t>
  </si>
  <si>
    <t>Ground Tank</t>
  </si>
  <si>
    <t xml:space="preserve">Excavate 6150mm wide by 6500mm deep  foundation </t>
  </si>
  <si>
    <t>filter Units</t>
  </si>
  <si>
    <t xml:space="preserve"> (ii) edge </t>
  </si>
  <si>
    <t xml:space="preserve"> (iii) Cover</t>
  </si>
  <si>
    <t>Supply and Install PE tank 5000 litres</t>
  </si>
  <si>
    <t>Supply wood gutter supports</t>
  </si>
  <si>
    <t>Supply and Install Reducers 4 to 3</t>
  </si>
  <si>
    <t>Supply and Install 3x3x3 T Connections</t>
  </si>
  <si>
    <t>Sub Total</t>
  </si>
  <si>
    <t xml:space="preserve"> (i) base</t>
  </si>
  <si>
    <t>Pipe Works Rainall Havesting</t>
  </si>
  <si>
    <t>Provide and fix concrete joint and filling  with AQUAMAT-ELASTIC, brushable sealing slurry..</t>
  </si>
  <si>
    <t>Provide and apply AQUAMAT-, elastic, brushable sealing slurry to the interior of tank</t>
  </si>
  <si>
    <t xml:space="preserve">Provide and place  grade C25/30 concrete with 0,5% of cement weight. Admixture 30mm-60mm slump in : </t>
  </si>
  <si>
    <t xml:space="preserve">Provide and place  grade C25/30 concrete with 0,5% of cement weight.30mm-60mm slump in : </t>
  </si>
  <si>
    <t xml:space="preserve">Water Prooffing </t>
  </si>
  <si>
    <t>BoQ for civil works - Water Tank Support</t>
  </si>
  <si>
    <t>Qty</t>
  </si>
  <si>
    <t xml:space="preserve">PRELIMINARIES </t>
  </si>
  <si>
    <t>Mobilization/  Demobilization</t>
  </si>
  <si>
    <t>TOTAL FOR PRELIMINARIES CARRIED TO PROJECT SUMMARY</t>
  </si>
  <si>
    <t>EXCAVATION AND EARTHWORK</t>
  </si>
  <si>
    <t xml:space="preserve">Clear site of all bushes, shrubs, undergrowth and debris and cartaway from site </t>
  </si>
  <si>
    <t>Excavating over site to remove top soil, average 150mm deep, deposited a distance from foundations</t>
  </si>
  <si>
    <t>Excavation</t>
  </si>
  <si>
    <t>Excavating; pits to receive bases of isolated columns starting at site strip level; maximum depth not exceeding 1500mm (4nr)</t>
  </si>
  <si>
    <t>Surface treatment</t>
  </si>
  <si>
    <t>Level and compact bottom of excavations</t>
  </si>
  <si>
    <t>EXCAVATION AND EARTHWORK CARRIED TO SUMMARY</t>
  </si>
  <si>
    <t>CONCRETE WORK</t>
  </si>
  <si>
    <t>BLINDING</t>
  </si>
  <si>
    <t>Concrete (1:3:6 - 38mm synite aggregate)-75mm thick in</t>
  </si>
  <si>
    <t>1.20x1.20 column bases pits- 4 nr.</t>
  </si>
  <si>
    <t>INSITU CONCRETE</t>
  </si>
  <si>
    <t>Concrete (1:2:4 - 12mm synite aggregate)</t>
  </si>
  <si>
    <t>Bases 0.6x1.20x1.20-4nr</t>
  </si>
  <si>
    <t>Columns: 0.3x0.3x4.8- 4nr</t>
  </si>
  <si>
    <t>Braces</t>
  </si>
  <si>
    <t>beams</t>
  </si>
  <si>
    <t>slab</t>
  </si>
  <si>
    <t>Form Work</t>
  </si>
  <si>
    <t>timber piywood as formwork in :</t>
  </si>
  <si>
    <t>Bases</t>
  </si>
  <si>
    <t>columns</t>
  </si>
  <si>
    <t>braces</t>
  </si>
  <si>
    <t>slabs</t>
  </si>
  <si>
    <t>bush sticks used as :</t>
  </si>
  <si>
    <t>props and battens to formworks</t>
  </si>
  <si>
    <t>REINFORCEMENT</t>
  </si>
  <si>
    <t>Straight tensile steel bars - BS 4449</t>
  </si>
  <si>
    <t>Straight and bent bars;-</t>
  </si>
  <si>
    <t>bases 16mm diam.</t>
  </si>
  <si>
    <t>tonnes</t>
  </si>
  <si>
    <t xml:space="preserve">column 16mm diam. </t>
  </si>
  <si>
    <t xml:space="preserve">column 8mm diam. </t>
  </si>
  <si>
    <t xml:space="preserve">braces 16mm diam. </t>
  </si>
  <si>
    <t xml:space="preserve">braces 12mm diam. </t>
  </si>
  <si>
    <t xml:space="preserve">braces 8mm diam. </t>
  </si>
  <si>
    <t>beams 16mm diam.</t>
  </si>
  <si>
    <t>bases 8mm diam.</t>
  </si>
  <si>
    <t>slab 16mm diam.</t>
  </si>
  <si>
    <t>CONCRETE WORK CARRIED TO SUMMARY</t>
  </si>
  <si>
    <t>FINISHING</t>
  </si>
  <si>
    <t>IN-SITU FINISHES</t>
  </si>
  <si>
    <t>12mm thick plastering ; trowelled to smooth finish</t>
  </si>
  <si>
    <t>Cement and sand (1:6) bed on concrete slab</t>
  </si>
  <si>
    <t xml:space="preserve"> 50mm thick screeded; trowelled to smooth finish</t>
  </si>
  <si>
    <t>Facilities</t>
  </si>
  <si>
    <t xml:space="preserve"> Ground tank weir </t>
  </si>
  <si>
    <t xml:space="preserve">Ground tank,Tower,pipe,solar </t>
  </si>
  <si>
    <t>Ground tank,Tower,pipe,solar</t>
  </si>
  <si>
    <t>Spring box,fence,Tower,solar</t>
  </si>
  <si>
    <t>Spring box,fence</t>
  </si>
  <si>
    <t>Tower</t>
  </si>
  <si>
    <t xml:space="preserve">Total </t>
  </si>
  <si>
    <t>BJ and PCMH</t>
  </si>
  <si>
    <t>A</t>
  </si>
  <si>
    <t>B</t>
  </si>
  <si>
    <t>C</t>
  </si>
  <si>
    <t>D</t>
  </si>
  <si>
    <t>E</t>
  </si>
  <si>
    <t>Supply and Install  Gutter to convey water with all clamps and rivets 4</t>
  </si>
  <si>
    <t>Supply and Install Valve Coupling 4</t>
  </si>
  <si>
    <t>Supply and Install PVC Elbow  3</t>
  </si>
  <si>
    <t>Supply and Install uPVC pipes 3</t>
  </si>
  <si>
    <t>Supply and install Plastic Valves 3</t>
  </si>
  <si>
    <t>m3</t>
  </si>
  <si>
    <r>
      <t>m</t>
    </r>
    <r>
      <rPr>
        <vertAlign val="superscript"/>
        <sz val="10"/>
        <color theme="1"/>
        <rFont val="Arial"/>
        <family val="2"/>
      </rPr>
      <t>3</t>
    </r>
  </si>
  <si>
    <r>
      <t>m</t>
    </r>
    <r>
      <rPr>
        <vertAlign val="superscript"/>
        <sz val="10"/>
        <rFont val="Arial"/>
        <family val="2"/>
      </rPr>
      <t>2</t>
    </r>
  </si>
  <si>
    <r>
      <rPr>
        <b/>
        <sz val="10"/>
        <color rgb="FF000000"/>
        <rFont val="Times New Roman"/>
        <family val="1"/>
      </rPr>
      <t>PREAMBLE</t>
    </r>
    <r>
      <rPr>
        <sz val="10"/>
        <color rgb="FF000000"/>
        <rFont val="Times New Roman"/>
        <family val="1"/>
      </rPr>
      <t xml:space="preserve">                                                                               The Contractor shall accept  the payment provided for in the contract and represented by the rates bid by him in the Bill of Quantities, as payment in full for executing and completing the work as specified, for procuring, furnishing, placing and installing all materials, for procuring and providing labour, supervision, constructional plant, tools and equipment, for  wastage, transport, loading and off-loading, handling, maintenance, temporary work, testing, quality control including process control, overheads, profit, risk and other obligations and for all other incidentals necessary for the completion of the work .</t>
    </r>
  </si>
  <si>
    <t>Ladder</t>
  </si>
  <si>
    <t>supply and install a stainless Ladder to ground tank</t>
  </si>
  <si>
    <t xml:space="preserve"> (ii) Tank Wall</t>
  </si>
  <si>
    <t xml:space="preserve"> (i) slabs</t>
  </si>
  <si>
    <t xml:space="preserve"> (ii) central Column</t>
  </si>
  <si>
    <t>tons</t>
  </si>
  <si>
    <t>Roof Rehabilitation</t>
  </si>
  <si>
    <t>ROOF COVERING AND ROOF MEMBERS</t>
  </si>
  <si>
    <t xml:space="preserve">Durable Aluminium sheets of length </t>
  </si>
  <si>
    <t>2400mm including roofing nails, felt washers with</t>
  </si>
  <si>
    <t xml:space="preserve"> minimum 150mm side and end laps</t>
  </si>
  <si>
    <t>25mm x 250mm fascia board</t>
  </si>
  <si>
    <r>
      <t>m</t>
    </r>
    <r>
      <rPr>
        <vertAlign val="superscript"/>
        <sz val="10"/>
        <color theme="1"/>
        <rFont val="Times New Roman"/>
        <family val="1"/>
      </rPr>
      <t>2</t>
    </r>
  </si>
  <si>
    <t>Preliminary 5%</t>
  </si>
  <si>
    <t>Contengencies 10%</t>
  </si>
  <si>
    <t>Mobilization</t>
  </si>
  <si>
    <t xml:space="preserve"> Grand Total</t>
  </si>
  <si>
    <t>Pipes</t>
  </si>
  <si>
    <t>Solar System</t>
  </si>
  <si>
    <t>Wier</t>
  </si>
  <si>
    <t xml:space="preserve">Roofing </t>
  </si>
  <si>
    <t xml:space="preserve">Ceiling </t>
  </si>
  <si>
    <t>Spring Box</t>
  </si>
  <si>
    <t xml:space="preserve">Fencing </t>
  </si>
  <si>
    <t>Size of Tank diameter</t>
  </si>
  <si>
    <t>6000 ^ 6000</t>
  </si>
  <si>
    <t>Water Point</t>
  </si>
  <si>
    <t xml:space="preserve">The rehabilitation of one Gravity Fed System in Gravity Fed System in Niaiama Nimikoro Community -Kono District </t>
  </si>
  <si>
    <t>Rates for plumbing work shall include for:-  Excavattion, baackfilling disposal of surplus soil for items which were specifially mentioned. Cutting and waste of pipes and joining pipes. Testing and disinfecting on after completion</t>
  </si>
  <si>
    <t>Construction Water points according to details in drawing</t>
  </si>
  <si>
    <t>items</t>
  </si>
  <si>
    <t>Leones</t>
  </si>
  <si>
    <t>Rate Leones</t>
  </si>
  <si>
    <t>Amount Leones</t>
  </si>
  <si>
    <t>Rainwater Harvesting Tanks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</si>
</sst>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164" formatCode="_-* #,##0.00_-;\-* #,##0.00_-;_-* &quot;-&quot;??_-;_-@_-"/>
    <numFmt numFmtId="165" formatCode="0.0"/>
    <numFmt numFmtId="166" formatCode="_-* #,##0.0_-;\-* #,##0.0_-;_-* &quot;-&quot;??_-;_-@_-"/>
    <numFmt numFmtId="167" formatCode="_-* #,##0_-;\-* #,##0_-;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rgb="FF000000"/>
      <name val="Times New Roman"/>
      <family val="1"/>
    </font>
    <font>
      <sz val="10"/>
      <color theme="1"/>
      <name val="Calibri"/>
      <family val="2"/>
      <scheme val="minor"/>
    </font>
    <font>
      <sz val="10"/>
      <color theme="1"/>
      <name val="Times New Roman"/>
      <family val="1"/>
    </font>
    <font>
      <sz val="11"/>
      <color theme="1"/>
      <name val="Times New Roman"/>
      <family val="1"/>
    </font>
    <font>
      <b/>
      <sz val="12"/>
      <color theme="1"/>
      <name val="Calibri"/>
      <family val="2"/>
      <scheme val="minor"/>
    </font>
    <font>
      <sz val="12"/>
      <color rgb="FF000000"/>
      <name val="Times New Roman"/>
      <family val="1"/>
    </font>
    <font>
      <sz val="12"/>
      <color theme="1"/>
      <name val="Times New Roman"/>
      <family val="1"/>
    </font>
    <font>
      <b/>
      <sz val="12"/>
      <name val="Times New Roman"/>
      <family val="1"/>
    </font>
    <font>
      <sz val="12"/>
      <color indexed="8"/>
      <name val="Times New Roman"/>
      <family val="2"/>
    </font>
    <font>
      <b/>
      <sz val="12"/>
      <color indexed="8"/>
      <name val="Times New Roman"/>
      <family val="1"/>
    </font>
    <font>
      <b/>
      <sz val="11"/>
      <color theme="1"/>
      <name val="Times New Roman"/>
      <family val="1"/>
    </font>
    <font>
      <b/>
      <sz val="16"/>
      <name val="Arial"/>
      <family val="2"/>
    </font>
    <font>
      <b/>
      <sz val="10"/>
      <name val="Arial"/>
      <family val="2"/>
    </font>
    <font>
      <b/>
      <sz val="12"/>
      <name val="Arial"/>
      <family val="2"/>
    </font>
    <font>
      <b/>
      <u/>
      <sz val="10"/>
      <name val="Arial"/>
      <family val="2"/>
    </font>
    <font>
      <sz val="10"/>
      <name val="Arial"/>
      <family val="2"/>
    </font>
    <font>
      <sz val="10"/>
      <color theme="1"/>
      <name val="Arial"/>
      <family val="2"/>
    </font>
    <font>
      <vertAlign val="superscript"/>
      <sz val="10"/>
      <color theme="1"/>
      <name val="Arial"/>
      <family val="2"/>
    </font>
    <font>
      <vertAlign val="superscript"/>
      <sz val="10"/>
      <name val="Arial"/>
      <family val="2"/>
    </font>
    <font>
      <u/>
      <sz val="10"/>
      <name val="Arial"/>
      <family val="2"/>
    </font>
    <font>
      <b/>
      <sz val="10"/>
      <color rgb="FF000000"/>
      <name val="Times New Roman"/>
      <family val="1"/>
    </font>
    <font>
      <b/>
      <u/>
      <sz val="10"/>
      <color rgb="FF000000"/>
      <name val="Times New Roman"/>
      <family val="1"/>
    </font>
    <font>
      <sz val="10"/>
      <name val="Times New Roman"/>
      <family val="1"/>
    </font>
    <font>
      <b/>
      <u/>
      <sz val="10"/>
      <color theme="1"/>
      <name val="Times New Roman"/>
      <family val="1"/>
    </font>
    <font>
      <b/>
      <sz val="10"/>
      <name val="Times New Roman"/>
      <family val="1"/>
    </font>
    <font>
      <b/>
      <sz val="10"/>
      <color indexed="8"/>
      <name val="Times New Roman"/>
      <family val="1"/>
    </font>
    <font>
      <b/>
      <sz val="10"/>
      <color theme="1"/>
      <name val="Times New Roman"/>
      <family val="1"/>
    </font>
    <font>
      <vertAlign val="superscript"/>
      <sz val="10"/>
      <color theme="1"/>
      <name val="Times New Roman"/>
      <family val="1"/>
    </font>
    <font>
      <sz val="12"/>
      <color rgb="FFFF0000"/>
      <name val="Times New Roman"/>
      <family val="1"/>
    </font>
    <font>
      <b/>
      <sz val="14"/>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double">
        <color auto="1"/>
      </left>
      <right style="double">
        <color auto="1"/>
      </right>
      <top style="double">
        <color auto="1"/>
      </top>
      <bottom/>
      <diagonal/>
    </border>
    <border>
      <left/>
      <right/>
      <top style="double">
        <color auto="1"/>
      </top>
      <bottom/>
      <diagonal/>
    </border>
    <border>
      <left style="double">
        <color auto="1"/>
      </left>
      <right style="double">
        <color auto="1"/>
      </right>
      <top/>
      <bottom style="double">
        <color auto="1"/>
      </bottom>
      <diagonal/>
    </border>
    <border>
      <left/>
      <right/>
      <top/>
      <bottom style="double">
        <color auto="1"/>
      </bottom>
      <diagonal/>
    </border>
    <border>
      <left style="double">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right style="double">
        <color auto="1"/>
      </right>
      <top style="double">
        <color auto="1"/>
      </top>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bottom style="thick">
        <color indexed="64"/>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0" fontId="12" fillId="0" borderId="0"/>
  </cellStyleXfs>
  <cellXfs count="115">
    <xf numFmtId="0" fontId="0" fillId="0" borderId="0" xfId="0"/>
    <xf numFmtId="0" fontId="2" fillId="0" borderId="0" xfId="0" applyFont="1"/>
    <xf numFmtId="0" fontId="2"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10" fillId="0" borderId="0" xfId="0" applyFont="1" applyAlignment="1">
      <alignment vertical="center" wrapText="1"/>
    </xf>
    <xf numFmtId="0" fontId="10" fillId="0" borderId="0" xfId="0" applyFont="1" applyAlignment="1">
      <alignment wrapText="1"/>
    </xf>
    <xf numFmtId="0" fontId="11" fillId="0" borderId="1" xfId="0" applyFont="1" applyBorder="1" applyAlignment="1">
      <alignment horizontal="center"/>
    </xf>
    <xf numFmtId="0" fontId="13" fillId="0" borderId="3" xfId="2" applyFont="1" applyBorder="1" applyAlignment="1">
      <alignment horizontal="center"/>
    </xf>
    <xf numFmtId="0" fontId="10" fillId="0" borderId="5" xfId="0" applyFont="1" applyFill="1" applyBorder="1" applyAlignment="1">
      <alignment horizontal="center"/>
    </xf>
    <xf numFmtId="0" fontId="9" fillId="0" borderId="5" xfId="0" applyFont="1" applyFill="1" applyBorder="1" applyAlignment="1">
      <alignment horizontal="center"/>
    </xf>
    <xf numFmtId="0" fontId="9" fillId="0" borderId="5" xfId="0" applyFont="1" applyBorder="1" applyAlignment="1">
      <alignment horizontal="center"/>
    </xf>
    <xf numFmtId="0" fontId="10" fillId="0" borderId="5" xfId="0" applyFont="1" applyBorder="1" applyAlignment="1">
      <alignment horizontal="center"/>
    </xf>
    <xf numFmtId="0" fontId="10" fillId="0" borderId="12" xfId="0" applyFont="1" applyBorder="1" applyAlignment="1">
      <alignment horizontal="center"/>
    </xf>
    <xf numFmtId="0" fontId="7" fillId="0" borderId="12" xfId="0" applyFont="1" applyBorder="1"/>
    <xf numFmtId="165" fontId="14" fillId="0" borderId="12" xfId="0" applyNumberFormat="1" applyFont="1" applyBorder="1"/>
    <xf numFmtId="2" fontId="7" fillId="0" borderId="12" xfId="0" applyNumberFormat="1" applyFont="1" applyBorder="1"/>
    <xf numFmtId="0" fontId="2" fillId="0" borderId="12" xfId="0" applyFont="1" applyBorder="1"/>
    <xf numFmtId="0" fontId="0" fillId="0" borderId="0" xfId="0" applyAlignment="1">
      <alignment horizontal="center"/>
    </xf>
    <xf numFmtId="0" fontId="3" fillId="0" borderId="12" xfId="0" applyFont="1" applyBorder="1"/>
    <xf numFmtId="0" fontId="8" fillId="0" borderId="12" xfId="0" applyFont="1" applyBorder="1"/>
    <xf numFmtId="0" fontId="17" fillId="0" borderId="12" xfId="0" applyFont="1" applyBorder="1" applyAlignment="1">
      <alignment horizontal="center" vertical="center" wrapText="1"/>
    </xf>
    <xf numFmtId="0" fontId="17" fillId="0" borderId="12" xfId="0" applyFont="1" applyFill="1" applyBorder="1" applyAlignment="1">
      <alignment horizontal="center" vertical="center" wrapText="1"/>
    </xf>
    <xf numFmtId="3" fontId="17" fillId="0" borderId="12" xfId="1" applyNumberFormat="1" applyFont="1" applyBorder="1" applyAlignment="1">
      <alignment horizontal="center" vertical="center" wrapText="1"/>
    </xf>
    <xf numFmtId="0" fontId="18" fillId="0" borderId="12" xfId="0" applyFont="1" applyBorder="1" applyAlignment="1">
      <alignment vertical="center" wrapText="1"/>
    </xf>
    <xf numFmtId="0" fontId="19" fillId="0" borderId="12" xfId="0" applyFont="1" applyFill="1" applyBorder="1" applyAlignment="1">
      <alignment vertical="center" wrapText="1"/>
    </xf>
    <xf numFmtId="0" fontId="19" fillId="0" borderId="12" xfId="0" applyFont="1" applyFill="1" applyBorder="1" applyAlignment="1">
      <alignment horizontal="center" vertical="center" wrapText="1"/>
    </xf>
    <xf numFmtId="3" fontId="19" fillId="0" borderId="12" xfId="1" applyNumberFormat="1" applyFont="1" applyBorder="1" applyAlignment="1">
      <alignment vertical="center" wrapText="1"/>
    </xf>
    <xf numFmtId="0" fontId="19" fillId="0" borderId="12" xfId="0" applyFont="1" applyBorder="1" applyAlignment="1">
      <alignment vertical="center" wrapText="1"/>
    </xf>
    <xf numFmtId="3" fontId="16" fillId="0" borderId="12" xfId="1" applyNumberFormat="1" applyFont="1" applyBorder="1" applyAlignment="1">
      <alignment vertical="center" wrapText="1"/>
    </xf>
    <xf numFmtId="0" fontId="16" fillId="0" borderId="12" xfId="0" applyFont="1" applyBorder="1" applyAlignment="1">
      <alignment vertical="center" wrapText="1"/>
    </xf>
    <xf numFmtId="3" fontId="19" fillId="0" borderId="12" xfId="0" applyNumberFormat="1" applyFont="1" applyBorder="1" applyAlignment="1">
      <alignment vertical="center" wrapText="1"/>
    </xf>
    <xf numFmtId="3" fontId="16" fillId="0" borderId="12" xfId="0" applyNumberFormat="1" applyFont="1" applyBorder="1" applyAlignment="1">
      <alignment vertical="center" wrapText="1"/>
    </xf>
    <xf numFmtId="0" fontId="19" fillId="0" borderId="12" xfId="0" applyFont="1" applyBorder="1" applyAlignment="1">
      <alignment horizontal="center" vertical="center"/>
    </xf>
    <xf numFmtId="0" fontId="20" fillId="0" borderId="12" xfId="0" applyFont="1" applyBorder="1" applyAlignment="1">
      <alignment horizontal="center" vertical="center"/>
    </xf>
    <xf numFmtId="0" fontId="23" fillId="0" borderId="12" xfId="0" applyFont="1" applyBorder="1" applyAlignment="1">
      <alignment vertical="center" wrapText="1"/>
    </xf>
    <xf numFmtId="0" fontId="5" fillId="0" borderId="12" xfId="0" applyFont="1" applyBorder="1" applyAlignment="1">
      <alignment wrapText="1"/>
    </xf>
    <xf numFmtId="0" fontId="5" fillId="0" borderId="12" xfId="0" applyFont="1" applyBorder="1"/>
    <xf numFmtId="0" fontId="4" fillId="0" borderId="6" xfId="0" applyFont="1" applyFill="1" applyBorder="1" applyAlignment="1">
      <alignment horizontal="left" wrapText="1"/>
    </xf>
    <xf numFmtId="0" fontId="6" fillId="0" borderId="12" xfId="0" applyFont="1" applyFill="1" applyBorder="1" applyAlignment="1">
      <alignment horizontal="center"/>
    </xf>
    <xf numFmtId="4" fontId="6" fillId="0" borderId="13" xfId="0" applyNumberFormat="1" applyFont="1" applyFill="1" applyBorder="1" applyAlignment="1">
      <alignment horizontal="center"/>
    </xf>
    <xf numFmtId="42" fontId="6" fillId="0" borderId="5" xfId="0" applyNumberFormat="1" applyFont="1" applyFill="1" applyBorder="1" applyAlignment="1">
      <alignment horizontal="center"/>
    </xf>
    <xf numFmtId="0" fontId="4" fillId="0" borderId="6" xfId="0" applyFont="1" applyFill="1" applyBorder="1" applyAlignment="1">
      <alignment wrapText="1"/>
    </xf>
    <xf numFmtId="0" fontId="4" fillId="0" borderId="12" xfId="0" applyFont="1" applyFill="1" applyBorder="1" applyAlignment="1">
      <alignment horizontal="center"/>
    </xf>
    <xf numFmtId="0" fontId="4" fillId="0" borderId="13" xfId="0" applyFont="1" applyFill="1" applyBorder="1" applyAlignment="1">
      <alignment horizontal="center"/>
    </xf>
    <xf numFmtId="42" fontId="4" fillId="0" borderId="5" xfId="0" applyNumberFormat="1" applyFont="1" applyFill="1" applyBorder="1" applyAlignment="1">
      <alignment horizontal="center"/>
    </xf>
    <xf numFmtId="0" fontId="25" fillId="0" borderId="6" xfId="0" applyFont="1" applyFill="1" applyBorder="1" applyAlignment="1">
      <alignment wrapText="1"/>
    </xf>
    <xf numFmtId="0" fontId="24" fillId="0" borderId="6" xfId="0" applyFont="1" applyFill="1" applyBorder="1" applyAlignment="1">
      <alignment wrapText="1"/>
    </xf>
    <xf numFmtId="4" fontId="4" fillId="0" borderId="13" xfId="0" applyNumberFormat="1" applyFont="1" applyFill="1" applyBorder="1" applyAlignment="1">
      <alignment horizontal="center"/>
    </xf>
    <xf numFmtId="0" fontId="24" fillId="2" borderId="6" xfId="0" applyFont="1" applyFill="1" applyBorder="1" applyAlignment="1">
      <alignment horizontal="center" wrapText="1"/>
    </xf>
    <xf numFmtId="0" fontId="4" fillId="2" borderId="12" xfId="0" applyFont="1" applyFill="1" applyBorder="1" applyAlignment="1">
      <alignment horizontal="center"/>
    </xf>
    <xf numFmtId="4" fontId="4" fillId="2" borderId="13" xfId="0" applyNumberFormat="1" applyFont="1" applyFill="1" applyBorder="1" applyAlignment="1">
      <alignment horizontal="center"/>
    </xf>
    <xf numFmtId="42" fontId="24" fillId="2" borderId="13" xfId="0" applyNumberFormat="1" applyFont="1" applyFill="1" applyBorder="1" applyAlignment="1">
      <alignment horizontal="center"/>
    </xf>
    <xf numFmtId="0" fontId="6" fillId="0" borderId="6" xfId="0" applyFont="1" applyBorder="1" applyAlignment="1">
      <alignment wrapText="1"/>
    </xf>
    <xf numFmtId="0" fontId="6" fillId="0" borderId="12" xfId="0" applyFont="1" applyBorder="1" applyAlignment="1">
      <alignment horizontal="center"/>
    </xf>
    <xf numFmtId="4" fontId="26" fillId="0" borderId="13" xfId="0" applyNumberFormat="1" applyFont="1" applyBorder="1" applyAlignment="1">
      <alignment horizontal="center"/>
    </xf>
    <xf numFmtId="0" fontId="27" fillId="0" borderId="6" xfId="0" applyFont="1" applyBorder="1" applyAlignment="1">
      <alignment wrapText="1"/>
    </xf>
    <xf numFmtId="0" fontId="28" fillId="0" borderId="2" xfId="0" applyFont="1" applyBorder="1" applyAlignment="1">
      <alignment horizontal="center" wrapText="1"/>
    </xf>
    <xf numFmtId="0" fontId="29" fillId="0" borderId="4" xfId="2" applyFont="1" applyBorder="1" applyAlignment="1">
      <alignment horizontal="center" wrapText="1"/>
    </xf>
    <xf numFmtId="0" fontId="6" fillId="0" borderId="12" xfId="0" applyFont="1" applyBorder="1" applyAlignment="1">
      <alignment wrapText="1"/>
    </xf>
    <xf numFmtId="0" fontId="6" fillId="0" borderId="12" xfId="0" applyFont="1" applyBorder="1"/>
    <xf numFmtId="0" fontId="30" fillId="0" borderId="12" xfId="0" applyFont="1" applyFill="1" applyBorder="1" applyAlignment="1">
      <alignment wrapText="1"/>
    </xf>
    <xf numFmtId="0" fontId="6" fillId="0" borderId="12" xfId="0" applyFont="1" applyFill="1" applyBorder="1" applyAlignment="1">
      <alignment wrapText="1"/>
    </xf>
    <xf numFmtId="0" fontId="5" fillId="0" borderId="0" xfId="0" applyFont="1"/>
    <xf numFmtId="2" fontId="28" fillId="0" borderId="7" xfId="0" applyNumberFormat="1" applyFont="1" applyBorder="1" applyAlignment="1">
      <alignment horizontal="center"/>
    </xf>
    <xf numFmtId="3" fontId="28" fillId="0" borderId="7" xfId="0" applyNumberFormat="1" applyFont="1" applyBorder="1" applyAlignment="1">
      <alignment horizontal="center"/>
    </xf>
    <xf numFmtId="3" fontId="28" fillId="3" borderId="8" xfId="1" applyNumberFormat="1" applyFont="1" applyFill="1" applyBorder="1" applyAlignment="1">
      <alignment horizontal="center"/>
    </xf>
    <xf numFmtId="42" fontId="28" fillId="3" borderId="9" xfId="1" applyNumberFormat="1" applyFont="1" applyFill="1" applyBorder="1" applyAlignment="1">
      <alignment horizontal="center"/>
    </xf>
    <xf numFmtId="2" fontId="28" fillId="0" borderId="10" xfId="0" applyNumberFormat="1" applyFont="1" applyBorder="1" applyAlignment="1">
      <alignment horizontal="center"/>
    </xf>
    <xf numFmtId="3" fontId="28" fillId="0" borderId="10" xfId="0" applyNumberFormat="1" applyFont="1" applyBorder="1" applyAlignment="1">
      <alignment horizontal="center"/>
    </xf>
    <xf numFmtId="3" fontId="28" fillId="0" borderId="11" xfId="0" applyNumberFormat="1" applyFont="1" applyFill="1" applyBorder="1" applyAlignment="1">
      <alignment horizontal="center"/>
    </xf>
    <xf numFmtId="4" fontId="26" fillId="0" borderId="12" xfId="0" applyNumberFormat="1" applyFont="1" applyBorder="1" applyAlignment="1">
      <alignment horizontal="center"/>
    </xf>
    <xf numFmtId="42" fontId="4" fillId="0" borderId="12" xfId="0" applyNumberFormat="1" applyFont="1" applyFill="1" applyBorder="1" applyAlignment="1">
      <alignment horizontal="center"/>
    </xf>
    <xf numFmtId="0" fontId="5" fillId="0" borderId="0" xfId="0" applyFont="1" applyAlignment="1">
      <alignment horizontal="center"/>
    </xf>
    <xf numFmtId="2" fontId="6" fillId="0" borderId="12" xfId="0" applyNumberFormat="1" applyFont="1" applyBorder="1"/>
    <xf numFmtId="0" fontId="6" fillId="0" borderId="12" xfId="0" applyFont="1" applyBorder="1" applyAlignment="1">
      <alignment vertical="center"/>
    </xf>
    <xf numFmtId="0" fontId="6" fillId="0" borderId="12" xfId="0" applyFont="1" applyBorder="1" applyAlignment="1">
      <alignment vertical="top"/>
    </xf>
    <xf numFmtId="3" fontId="6" fillId="0" borderId="12" xfId="0" applyNumberFormat="1" applyFont="1" applyBorder="1" applyAlignment="1">
      <alignment vertical="top"/>
    </xf>
    <xf numFmtId="164" fontId="6" fillId="0" borderId="12" xfId="1" applyFont="1" applyBorder="1" applyAlignment="1">
      <alignment vertical="center"/>
    </xf>
    <xf numFmtId="0" fontId="5" fillId="0" borderId="14" xfId="0" applyFont="1" applyBorder="1"/>
    <xf numFmtId="0" fontId="5" fillId="0" borderId="14" xfId="0" applyFont="1" applyBorder="1" applyAlignment="1">
      <alignment horizontal="center"/>
    </xf>
    <xf numFmtId="0" fontId="5" fillId="0" borderId="15" xfId="0" applyFont="1" applyBorder="1"/>
    <xf numFmtId="0" fontId="5" fillId="0" borderId="15" xfId="0" applyFont="1" applyBorder="1" applyAlignment="1">
      <alignment horizontal="center"/>
    </xf>
    <xf numFmtId="0" fontId="5" fillId="0" borderId="16" xfId="0" applyFont="1" applyBorder="1"/>
    <xf numFmtId="0" fontId="5" fillId="0" borderId="16" xfId="0" applyFont="1" applyBorder="1" applyAlignment="1">
      <alignment horizontal="center"/>
    </xf>
    <xf numFmtId="0" fontId="5" fillId="0" borderId="0" xfId="0" applyFont="1" applyAlignment="1"/>
    <xf numFmtId="0" fontId="0" fillId="0" borderId="0" xfId="0" applyAlignment="1"/>
    <xf numFmtId="42" fontId="6" fillId="0" borderId="12" xfId="0" applyNumberFormat="1" applyFont="1" applyBorder="1"/>
    <xf numFmtId="0" fontId="2" fillId="0" borderId="0" xfId="0" applyFont="1" applyAlignment="1">
      <alignment horizontal="center" wrapText="1"/>
    </xf>
    <xf numFmtId="3" fontId="0" fillId="0" borderId="0" xfId="0" applyNumberFormat="1"/>
    <xf numFmtId="3" fontId="2" fillId="0" borderId="0" xfId="0" applyNumberFormat="1" applyFont="1"/>
    <xf numFmtId="2" fontId="19" fillId="0" borderId="12" xfId="0" applyNumberFormat="1" applyFont="1" applyFill="1" applyBorder="1" applyAlignment="1">
      <alignment vertical="center" wrapText="1"/>
    </xf>
    <xf numFmtId="0" fontId="9" fillId="0" borderId="0" xfId="0" applyFont="1" applyAlignment="1">
      <alignment horizontal="center" wrapText="1"/>
    </xf>
    <xf numFmtId="0" fontId="10" fillId="0" borderId="0" xfId="0" applyFont="1" applyAlignment="1">
      <alignment horizontal="center" vertical="center" wrapText="1"/>
    </xf>
    <xf numFmtId="0" fontId="32" fillId="4" borderId="0" xfId="0" applyFont="1" applyFill="1" applyAlignment="1">
      <alignment horizontal="center" vertical="center" wrapText="1"/>
    </xf>
    <xf numFmtId="0" fontId="10" fillId="0" borderId="0" xfId="0" applyFont="1" applyAlignment="1">
      <alignment horizontal="center" wrapText="1"/>
    </xf>
    <xf numFmtId="3" fontId="0" fillId="0" borderId="0" xfId="0" applyNumberFormat="1" applyAlignment="1">
      <alignment horizontal="center"/>
    </xf>
    <xf numFmtId="0" fontId="0" fillId="0" borderId="14" xfId="0" applyFont="1" applyBorder="1"/>
    <xf numFmtId="0" fontId="0" fillId="0" borderId="15" xfId="0" applyFont="1" applyBorder="1"/>
    <xf numFmtId="0" fontId="0" fillId="0" borderId="16" xfId="0" applyFont="1" applyBorder="1"/>
    <xf numFmtId="0" fontId="6" fillId="4" borderId="12" xfId="0" applyFont="1" applyFill="1" applyBorder="1" applyAlignment="1">
      <alignment horizontal="center"/>
    </xf>
    <xf numFmtId="0" fontId="6" fillId="4" borderId="12" xfId="0" applyFont="1" applyFill="1" applyBorder="1"/>
    <xf numFmtId="2" fontId="6" fillId="4" borderId="12" xfId="0" applyNumberFormat="1" applyFont="1" applyFill="1" applyBorder="1"/>
    <xf numFmtId="0" fontId="8" fillId="0" borderId="0" xfId="0" applyFont="1" applyAlignment="1">
      <alignment horizontal="center" wrapText="1"/>
    </xf>
    <xf numFmtId="164" fontId="0" fillId="0" borderId="0" xfId="1" applyFont="1" applyAlignment="1"/>
    <xf numFmtId="164" fontId="1" fillId="0" borderId="0" xfId="1" applyFont="1" applyAlignment="1"/>
    <xf numFmtId="164" fontId="0" fillId="0" borderId="0" xfId="0" applyNumberFormat="1" applyAlignment="1"/>
    <xf numFmtId="167" fontId="0" fillId="0" borderId="0" xfId="1" applyNumberFormat="1" applyFont="1" applyAlignment="1"/>
    <xf numFmtId="166" fontId="0" fillId="0" borderId="0" xfId="1" applyNumberFormat="1" applyFont="1" applyAlignment="1"/>
    <xf numFmtId="164" fontId="2" fillId="4" borderId="0" xfId="0" applyNumberFormat="1" applyFont="1" applyFill="1" applyAlignment="1"/>
    <xf numFmtId="164" fontId="1" fillId="0" borderId="0" xfId="1" applyFont="1" applyAlignment="1">
      <alignment horizontal="center"/>
    </xf>
    <xf numFmtId="0" fontId="26" fillId="0" borderId="17" xfId="0" applyFont="1" applyFill="1" applyBorder="1" applyAlignment="1">
      <alignment horizontal="left" vertical="top" wrapText="1"/>
    </xf>
    <xf numFmtId="0" fontId="6" fillId="0" borderId="0" xfId="0" applyFont="1" applyBorder="1"/>
    <xf numFmtId="0" fontId="15" fillId="0" borderId="12" xfId="0" applyFont="1" applyBorder="1" applyAlignment="1">
      <alignment horizontal="center" vertical="center" wrapText="1"/>
    </xf>
    <xf numFmtId="0" fontId="33" fillId="0" borderId="4" xfId="0" applyFont="1" applyBorder="1" applyAlignment="1">
      <alignment horizontal="center"/>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tabSelected="1" workbookViewId="0">
      <selection activeCell="B4" sqref="B4"/>
    </sheetView>
  </sheetViews>
  <sheetFormatPr defaultRowHeight="15" x14ac:dyDescent="0.25"/>
  <cols>
    <col min="1" max="1" width="6.7109375" customWidth="1"/>
    <col min="2" max="2" width="45.7109375" style="63" customWidth="1"/>
    <col min="3" max="3" width="8.85546875" style="73"/>
    <col min="4" max="5" width="8.85546875" style="63"/>
    <col min="6" max="6" width="10.85546875" style="63" customWidth="1"/>
    <col min="9" max="9" width="10.28515625" customWidth="1"/>
    <col min="11" max="11" width="14.42578125" customWidth="1"/>
    <col min="15" max="15" width="14.7109375" customWidth="1"/>
  </cols>
  <sheetData>
    <row r="1" spans="1:6" ht="19.5" thickBot="1" x14ac:dyDescent="0.35">
      <c r="A1" s="114" t="s">
        <v>184</v>
      </c>
      <c r="B1" s="114"/>
      <c r="C1" s="114"/>
      <c r="D1" s="114"/>
      <c r="E1" s="114"/>
      <c r="F1" s="114"/>
    </row>
    <row r="2" spans="1:6" ht="16.5" thickTop="1" x14ac:dyDescent="0.25">
      <c r="A2" s="7" t="s">
        <v>17</v>
      </c>
      <c r="B2" s="57" t="s">
        <v>16</v>
      </c>
      <c r="C2" s="64" t="s">
        <v>49</v>
      </c>
      <c r="D2" s="65" t="s">
        <v>50</v>
      </c>
      <c r="E2" s="66" t="s">
        <v>51</v>
      </c>
      <c r="F2" s="67" t="s">
        <v>52</v>
      </c>
    </row>
    <row r="3" spans="1:6" ht="16.5" thickBot="1" x14ac:dyDescent="0.3">
      <c r="A3" s="8" t="s">
        <v>18</v>
      </c>
      <c r="B3" s="58"/>
      <c r="C3" s="68"/>
      <c r="D3" s="69" t="s">
        <v>53</v>
      </c>
      <c r="E3" s="70" t="s">
        <v>181</v>
      </c>
      <c r="F3" s="70" t="s">
        <v>181</v>
      </c>
    </row>
    <row r="4" spans="1:6" ht="169.9" customHeight="1" thickTop="1" x14ac:dyDescent="0.25">
      <c r="A4" s="9"/>
      <c r="B4" s="38" t="s">
        <v>149</v>
      </c>
      <c r="C4" s="39"/>
      <c r="D4" s="39"/>
      <c r="E4" s="40"/>
      <c r="F4" s="41"/>
    </row>
    <row r="5" spans="1:6" ht="42" customHeight="1" x14ac:dyDescent="0.25">
      <c r="A5" s="9" t="s">
        <v>136</v>
      </c>
      <c r="B5" s="38" t="s">
        <v>165</v>
      </c>
      <c r="C5" s="39"/>
      <c r="D5" s="39" t="s">
        <v>17</v>
      </c>
      <c r="E5" s="40"/>
      <c r="F5" s="41"/>
    </row>
    <row r="6" spans="1:6" ht="15.75" x14ac:dyDescent="0.25">
      <c r="A6" s="10"/>
      <c r="B6" s="42"/>
      <c r="C6" s="43"/>
      <c r="D6" s="43"/>
      <c r="E6" s="44"/>
      <c r="F6" s="45"/>
    </row>
    <row r="7" spans="1:6" ht="15.75" x14ac:dyDescent="0.25">
      <c r="A7" s="10">
        <v>1</v>
      </c>
      <c r="B7" s="46" t="s">
        <v>19</v>
      </c>
      <c r="C7" s="43"/>
      <c r="D7" s="43"/>
      <c r="E7" s="44"/>
      <c r="F7" s="45"/>
    </row>
    <row r="8" spans="1:6" ht="15.75" x14ac:dyDescent="0.25">
      <c r="A8" s="10"/>
      <c r="B8" s="47"/>
      <c r="C8" s="43"/>
      <c r="D8" s="43"/>
      <c r="E8" s="44"/>
      <c r="F8" s="45"/>
    </row>
    <row r="9" spans="1:6" ht="26.25" x14ac:dyDescent="0.25">
      <c r="A9" s="10">
        <v>1.1000000000000001</v>
      </c>
      <c r="B9" s="42" t="s">
        <v>20</v>
      </c>
      <c r="C9" s="43" t="s">
        <v>54</v>
      </c>
      <c r="D9" s="43">
        <v>49.26</v>
      </c>
      <c r="E9" s="48"/>
      <c r="F9" s="45"/>
    </row>
    <row r="10" spans="1:6" ht="15.75" x14ac:dyDescent="0.25">
      <c r="A10" s="10"/>
      <c r="B10" s="42"/>
      <c r="C10" s="43"/>
      <c r="D10" s="43"/>
      <c r="E10" s="48"/>
      <c r="F10" s="45"/>
    </row>
    <row r="11" spans="1:6" ht="15.75" x14ac:dyDescent="0.25">
      <c r="A11" s="10">
        <v>1.2</v>
      </c>
      <c r="B11" s="42" t="s">
        <v>21</v>
      </c>
      <c r="C11" s="43" t="s">
        <v>54</v>
      </c>
      <c r="D11" s="43">
        <v>9.8000000000000007</v>
      </c>
      <c r="E11" s="48"/>
      <c r="F11" s="45"/>
    </row>
    <row r="12" spans="1:6" ht="15.75" x14ac:dyDescent="0.25">
      <c r="A12" s="10"/>
      <c r="B12" s="42"/>
      <c r="C12" s="43"/>
      <c r="D12" s="43"/>
      <c r="E12" s="48"/>
      <c r="F12" s="45"/>
    </row>
    <row r="13" spans="1:6" ht="15.75" x14ac:dyDescent="0.25">
      <c r="A13" s="11"/>
      <c r="B13" s="49" t="s">
        <v>68</v>
      </c>
      <c r="C13" s="50"/>
      <c r="D13" s="50"/>
      <c r="E13" s="51"/>
      <c r="F13" s="52"/>
    </row>
    <row r="14" spans="1:6" ht="15.75" x14ac:dyDescent="0.25">
      <c r="A14" s="10"/>
      <c r="B14" s="42"/>
      <c r="C14" s="43"/>
      <c r="D14" s="43"/>
      <c r="E14" s="48"/>
      <c r="F14" s="45"/>
    </row>
    <row r="15" spans="1:6" ht="15.75" x14ac:dyDescent="0.25">
      <c r="A15" s="10">
        <v>2</v>
      </c>
      <c r="B15" s="46" t="s">
        <v>22</v>
      </c>
      <c r="C15" s="43"/>
      <c r="D15" s="43"/>
      <c r="E15" s="48"/>
      <c r="F15" s="45"/>
    </row>
    <row r="16" spans="1:6" ht="15.75" x14ac:dyDescent="0.25">
      <c r="A16" s="10">
        <v>2.1</v>
      </c>
      <c r="B16" s="47" t="s">
        <v>23</v>
      </c>
      <c r="C16" s="43"/>
      <c r="D16" s="43"/>
      <c r="E16" s="48"/>
      <c r="F16" s="45"/>
    </row>
    <row r="17" spans="1:6" ht="15.75" x14ac:dyDescent="0.25">
      <c r="A17" s="10" t="s">
        <v>24</v>
      </c>
      <c r="B17" s="42" t="s">
        <v>60</v>
      </c>
      <c r="C17" s="43" t="s">
        <v>55</v>
      </c>
      <c r="D17" s="43">
        <v>247.8</v>
      </c>
      <c r="E17" s="48"/>
      <c r="F17" s="45"/>
    </row>
    <row r="18" spans="1:6" ht="15.75" x14ac:dyDescent="0.25">
      <c r="A18" s="10"/>
      <c r="B18" s="42" t="s">
        <v>25</v>
      </c>
      <c r="C18" s="43"/>
      <c r="D18" s="43"/>
      <c r="E18" s="48"/>
      <c r="F18" s="45"/>
    </row>
    <row r="19" spans="1:6" ht="26.25" x14ac:dyDescent="0.25">
      <c r="A19" s="10" t="s">
        <v>26</v>
      </c>
      <c r="B19" s="42" t="s">
        <v>27</v>
      </c>
      <c r="C19" s="43" t="s">
        <v>55</v>
      </c>
      <c r="D19" s="43">
        <v>25.62</v>
      </c>
      <c r="E19" s="48"/>
      <c r="F19" s="45"/>
    </row>
    <row r="20" spans="1:6" ht="15.75" x14ac:dyDescent="0.25">
      <c r="A20" s="10"/>
      <c r="B20" s="42"/>
      <c r="C20" s="43"/>
      <c r="D20" s="43"/>
      <c r="E20" s="48"/>
      <c r="F20" s="45"/>
    </row>
    <row r="21" spans="1:6" ht="15.75" x14ac:dyDescent="0.25">
      <c r="A21" s="10" t="s">
        <v>28</v>
      </c>
      <c r="B21" s="42" t="s">
        <v>29</v>
      </c>
      <c r="C21" s="43" t="s">
        <v>55</v>
      </c>
      <c r="D21" s="43">
        <v>2.56</v>
      </c>
      <c r="E21" s="48"/>
      <c r="F21" s="45"/>
    </row>
    <row r="22" spans="1:6" ht="15.75" x14ac:dyDescent="0.25">
      <c r="A22" s="10"/>
      <c r="B22" s="42"/>
      <c r="C22" s="43"/>
      <c r="D22" s="43"/>
      <c r="E22" s="48"/>
      <c r="F22" s="45"/>
    </row>
    <row r="23" spans="1:6" ht="39" x14ac:dyDescent="0.25">
      <c r="A23" s="10" t="s">
        <v>30</v>
      </c>
      <c r="B23" s="42" t="s">
        <v>31</v>
      </c>
      <c r="C23" s="43" t="s">
        <v>54</v>
      </c>
      <c r="D23" s="43">
        <v>25.62</v>
      </c>
      <c r="E23" s="48"/>
      <c r="F23" s="45"/>
    </row>
    <row r="24" spans="1:6" ht="15.75" x14ac:dyDescent="0.25">
      <c r="A24" s="10"/>
      <c r="B24" s="42"/>
      <c r="C24" s="43"/>
      <c r="D24" s="43"/>
      <c r="E24" s="48"/>
      <c r="F24" s="45"/>
    </row>
    <row r="25" spans="1:6" ht="15.75" x14ac:dyDescent="0.25">
      <c r="A25" s="10">
        <v>2.2000000000000002</v>
      </c>
      <c r="B25" s="46" t="s">
        <v>32</v>
      </c>
      <c r="C25" s="43"/>
      <c r="D25" s="43"/>
      <c r="E25" s="44"/>
      <c r="F25" s="45"/>
    </row>
    <row r="26" spans="1:6" ht="39" x14ac:dyDescent="0.25">
      <c r="A26" s="10" t="s">
        <v>33</v>
      </c>
      <c r="B26" s="42" t="s">
        <v>34</v>
      </c>
      <c r="C26" s="43" t="s">
        <v>55</v>
      </c>
      <c r="D26" s="43">
        <v>6.78</v>
      </c>
      <c r="E26" s="48"/>
      <c r="F26" s="45"/>
    </row>
    <row r="27" spans="1:6" ht="15.75" x14ac:dyDescent="0.25">
      <c r="A27" s="10"/>
      <c r="B27" s="42"/>
      <c r="C27" s="43"/>
      <c r="D27" s="43"/>
      <c r="E27" s="48"/>
      <c r="F27" s="45"/>
    </row>
    <row r="28" spans="1:6" ht="39" x14ac:dyDescent="0.25">
      <c r="A28" s="10" t="s">
        <v>35</v>
      </c>
      <c r="B28" s="42" t="s">
        <v>36</v>
      </c>
      <c r="C28" s="43" t="s">
        <v>55</v>
      </c>
      <c r="D28" s="43">
        <v>80.7</v>
      </c>
      <c r="E28" s="48"/>
      <c r="F28" s="45"/>
    </row>
    <row r="29" spans="1:6" ht="15.75" x14ac:dyDescent="0.25">
      <c r="A29" s="10"/>
      <c r="B29" s="42"/>
      <c r="C29" s="43"/>
      <c r="D29" s="43"/>
      <c r="E29" s="48"/>
      <c r="F29" s="45"/>
    </row>
    <row r="30" spans="1:6" ht="15.75" x14ac:dyDescent="0.25">
      <c r="A30" s="10"/>
      <c r="B30" s="42"/>
      <c r="C30" s="43"/>
      <c r="D30" s="43"/>
      <c r="E30" s="48"/>
      <c r="F30" s="45"/>
    </row>
    <row r="31" spans="1:6" ht="15.75" x14ac:dyDescent="0.25">
      <c r="A31" s="11"/>
      <c r="B31" s="49" t="s">
        <v>37</v>
      </c>
      <c r="C31" s="50"/>
      <c r="D31" s="50"/>
      <c r="E31" s="51"/>
      <c r="F31" s="52"/>
    </row>
    <row r="32" spans="1:6" ht="15.75" x14ac:dyDescent="0.25">
      <c r="A32" s="12"/>
      <c r="B32" s="53"/>
      <c r="C32" s="54"/>
      <c r="D32" s="54"/>
      <c r="E32" s="55"/>
      <c r="F32" s="45"/>
    </row>
    <row r="33" spans="1:6" ht="15.75" x14ac:dyDescent="0.25">
      <c r="A33" s="12">
        <v>3</v>
      </c>
      <c r="B33" s="56" t="s">
        <v>38</v>
      </c>
      <c r="C33" s="54"/>
      <c r="D33" s="54"/>
      <c r="E33" s="55"/>
      <c r="F33" s="45"/>
    </row>
    <row r="34" spans="1:6" ht="15.75" x14ac:dyDescent="0.25">
      <c r="A34" s="12" t="s">
        <v>39</v>
      </c>
      <c r="B34" s="46" t="s">
        <v>40</v>
      </c>
      <c r="C34" s="54"/>
      <c r="D34" s="54"/>
      <c r="E34" s="55"/>
      <c r="F34" s="45"/>
    </row>
    <row r="35" spans="1:6" ht="26.25" x14ac:dyDescent="0.25">
      <c r="A35" s="12" t="s">
        <v>43</v>
      </c>
      <c r="B35" s="53" t="s">
        <v>73</v>
      </c>
      <c r="C35" s="54"/>
      <c r="D35" s="54"/>
      <c r="E35" s="55"/>
      <c r="F35" s="45"/>
    </row>
    <row r="36" spans="1:6" ht="15.75" x14ac:dyDescent="0.25">
      <c r="A36" s="12"/>
      <c r="B36" s="53" t="s">
        <v>153</v>
      </c>
      <c r="C36" s="54" t="s">
        <v>55</v>
      </c>
      <c r="D36" s="43">
        <v>51.24</v>
      </c>
      <c r="E36" s="55"/>
      <c r="F36" s="45"/>
    </row>
    <row r="37" spans="1:6" ht="15.75" x14ac:dyDescent="0.25">
      <c r="A37" s="12"/>
      <c r="B37" s="53" t="s">
        <v>42</v>
      </c>
      <c r="C37" s="54" t="s">
        <v>55</v>
      </c>
      <c r="D37" s="43">
        <v>16.899999999999999</v>
      </c>
      <c r="E37" s="55"/>
      <c r="F37" s="45"/>
    </row>
    <row r="38" spans="1:6" ht="15.75" x14ac:dyDescent="0.25">
      <c r="A38" s="12"/>
      <c r="B38" s="53" t="s">
        <v>152</v>
      </c>
      <c r="C38" s="54" t="s">
        <v>55</v>
      </c>
      <c r="D38" s="43">
        <v>48.72</v>
      </c>
      <c r="E38" s="55"/>
      <c r="F38" s="45"/>
    </row>
    <row r="39" spans="1:6" ht="15.75" x14ac:dyDescent="0.25">
      <c r="A39" s="12"/>
      <c r="B39" s="53" t="s">
        <v>154</v>
      </c>
      <c r="C39" s="54" t="s">
        <v>55</v>
      </c>
      <c r="D39" s="43">
        <v>0.84</v>
      </c>
      <c r="E39" s="55"/>
      <c r="F39" s="45"/>
    </row>
    <row r="40" spans="1:6" ht="15.75" x14ac:dyDescent="0.25">
      <c r="A40" s="12">
        <v>3.2</v>
      </c>
      <c r="B40" s="46" t="s">
        <v>44</v>
      </c>
      <c r="C40" s="54"/>
      <c r="D40" s="54"/>
      <c r="E40" s="55"/>
      <c r="F40" s="45"/>
    </row>
    <row r="41" spans="1:6" ht="26.25" x14ac:dyDescent="0.25">
      <c r="A41" s="12"/>
      <c r="B41" s="53" t="s">
        <v>45</v>
      </c>
      <c r="C41" s="54"/>
      <c r="D41" s="54"/>
      <c r="E41" s="55"/>
      <c r="F41" s="45"/>
    </row>
    <row r="42" spans="1:6" ht="15.75" x14ac:dyDescent="0.25">
      <c r="A42" s="12"/>
      <c r="B42" s="53" t="s">
        <v>41</v>
      </c>
      <c r="C42" s="43" t="s">
        <v>54</v>
      </c>
      <c r="D42" s="43">
        <v>32.44</v>
      </c>
      <c r="E42" s="55"/>
      <c r="F42" s="45"/>
    </row>
    <row r="43" spans="1:6" ht="15.75" x14ac:dyDescent="0.25">
      <c r="A43" s="12"/>
      <c r="B43" s="53" t="s">
        <v>42</v>
      </c>
      <c r="C43" s="43" t="s">
        <v>54</v>
      </c>
      <c r="D43" s="43">
        <v>25.14</v>
      </c>
      <c r="E43" s="55"/>
      <c r="F43" s="45"/>
    </row>
    <row r="44" spans="1:6" ht="15.75" x14ac:dyDescent="0.25">
      <c r="A44" s="12"/>
      <c r="B44" s="53"/>
      <c r="C44" s="43"/>
      <c r="D44" s="54"/>
      <c r="E44" s="55"/>
      <c r="F44" s="45"/>
    </row>
    <row r="45" spans="1:6" ht="15.75" x14ac:dyDescent="0.25">
      <c r="A45" s="12">
        <v>3.3</v>
      </c>
      <c r="B45" s="46" t="s">
        <v>46</v>
      </c>
      <c r="C45" s="43"/>
      <c r="D45" s="54"/>
      <c r="E45" s="55"/>
      <c r="F45" s="45"/>
    </row>
    <row r="46" spans="1:6" ht="64.150000000000006" customHeight="1" x14ac:dyDescent="0.25">
      <c r="A46" s="12"/>
      <c r="B46" s="53" t="s">
        <v>47</v>
      </c>
      <c r="C46" s="54"/>
      <c r="D46" s="54"/>
      <c r="E46" s="55"/>
      <c r="F46" s="45"/>
    </row>
    <row r="47" spans="1:6" ht="15.75" x14ac:dyDescent="0.25">
      <c r="A47" s="12"/>
      <c r="B47" s="53" t="s">
        <v>58</v>
      </c>
      <c r="C47" s="54" t="s">
        <v>155</v>
      </c>
      <c r="D47" s="43">
        <v>13</v>
      </c>
      <c r="E47" s="55"/>
      <c r="F47" s="45"/>
    </row>
    <row r="48" spans="1:6" ht="15.75" x14ac:dyDescent="0.25">
      <c r="A48" s="12"/>
      <c r="B48" s="53" t="s">
        <v>57</v>
      </c>
      <c r="C48" s="54" t="s">
        <v>155</v>
      </c>
      <c r="D48" s="43">
        <v>3.12</v>
      </c>
      <c r="E48" s="55"/>
      <c r="F48" s="45"/>
    </row>
    <row r="49" spans="1:8" ht="15.75" x14ac:dyDescent="0.25">
      <c r="A49" s="12"/>
      <c r="B49" s="53"/>
      <c r="C49" s="54"/>
      <c r="D49" s="39"/>
      <c r="E49" s="55"/>
      <c r="F49" s="45"/>
    </row>
    <row r="50" spans="1:8" ht="15.75" x14ac:dyDescent="0.25">
      <c r="A50" s="12">
        <v>3.4</v>
      </c>
      <c r="B50" s="46" t="s">
        <v>75</v>
      </c>
      <c r="C50" s="54"/>
      <c r="D50" s="39"/>
      <c r="E50" s="55"/>
      <c r="F50" s="45"/>
    </row>
    <row r="51" spans="1:8" ht="26.25" x14ac:dyDescent="0.25">
      <c r="A51" s="12"/>
      <c r="B51" s="53" t="s">
        <v>72</v>
      </c>
      <c r="C51" s="43" t="s">
        <v>54</v>
      </c>
      <c r="D51" s="43">
        <v>32.44</v>
      </c>
      <c r="E51" s="55"/>
      <c r="F51" s="45"/>
    </row>
    <row r="52" spans="1:8" ht="15.75" x14ac:dyDescent="0.25">
      <c r="A52" s="12"/>
      <c r="B52" s="53"/>
      <c r="C52" s="43"/>
      <c r="D52" s="54"/>
      <c r="E52" s="55"/>
      <c r="F52" s="45"/>
    </row>
    <row r="53" spans="1:8" ht="15.75" x14ac:dyDescent="0.25">
      <c r="A53" s="12">
        <v>3.5</v>
      </c>
      <c r="B53" s="46" t="s">
        <v>48</v>
      </c>
      <c r="C53" s="43"/>
      <c r="D53" s="54"/>
      <c r="E53" s="55"/>
      <c r="F53" s="45"/>
    </row>
    <row r="54" spans="1:8" ht="26.25" x14ac:dyDescent="0.25">
      <c r="A54" s="12"/>
      <c r="B54" s="53" t="s">
        <v>71</v>
      </c>
      <c r="C54" s="43" t="s">
        <v>56</v>
      </c>
      <c r="D54" s="54">
        <v>12.57</v>
      </c>
      <c r="E54" s="55"/>
      <c r="F54" s="45"/>
    </row>
    <row r="55" spans="1:8" ht="15.75" x14ac:dyDescent="0.25">
      <c r="A55" s="12"/>
      <c r="B55" s="53"/>
      <c r="C55" s="43"/>
      <c r="D55" s="54"/>
      <c r="E55" s="55"/>
      <c r="F55" s="45"/>
    </row>
    <row r="56" spans="1:8" ht="15.75" x14ac:dyDescent="0.25">
      <c r="A56" s="12">
        <v>3.6</v>
      </c>
      <c r="B56" s="46" t="s">
        <v>61</v>
      </c>
      <c r="C56" s="43"/>
      <c r="D56" s="54"/>
      <c r="E56" s="55"/>
      <c r="F56" s="45"/>
    </row>
    <row r="57" spans="1:8" ht="26.25" x14ac:dyDescent="0.25">
      <c r="A57" s="13"/>
      <c r="B57" s="59" t="s">
        <v>74</v>
      </c>
      <c r="C57" s="43"/>
      <c r="D57" s="54"/>
      <c r="E57" s="71"/>
      <c r="F57" s="72"/>
    </row>
    <row r="58" spans="1:8" x14ac:dyDescent="0.25">
      <c r="A58" s="14"/>
      <c r="B58" s="59" t="s">
        <v>69</v>
      </c>
      <c r="C58" s="54" t="s">
        <v>55</v>
      </c>
      <c r="D58" s="43">
        <v>0.04</v>
      </c>
      <c r="E58" s="60"/>
      <c r="F58" s="45"/>
    </row>
    <row r="59" spans="1:8" x14ac:dyDescent="0.25">
      <c r="A59" s="14"/>
      <c r="B59" s="59" t="s">
        <v>62</v>
      </c>
      <c r="C59" s="54" t="s">
        <v>55</v>
      </c>
      <c r="D59" s="43">
        <v>0.72</v>
      </c>
      <c r="E59" s="60"/>
      <c r="F59" s="45"/>
    </row>
    <row r="60" spans="1:8" x14ac:dyDescent="0.25">
      <c r="A60" s="14"/>
      <c r="B60" s="59" t="s">
        <v>63</v>
      </c>
      <c r="C60" s="54" t="s">
        <v>55</v>
      </c>
      <c r="D60" s="43">
        <v>0.03</v>
      </c>
      <c r="E60" s="60"/>
      <c r="F60" s="45"/>
    </row>
    <row r="61" spans="1:8" x14ac:dyDescent="0.25">
      <c r="A61" s="14"/>
      <c r="B61" s="60"/>
      <c r="C61" s="54"/>
      <c r="D61" s="60"/>
      <c r="E61" s="60"/>
      <c r="F61" s="87"/>
    </row>
    <row r="62" spans="1:8" x14ac:dyDescent="0.25">
      <c r="A62" s="15">
        <v>4</v>
      </c>
      <c r="B62" s="61" t="s">
        <v>70</v>
      </c>
      <c r="C62" s="54"/>
      <c r="D62" s="60"/>
      <c r="E62" s="60"/>
      <c r="F62" s="60"/>
      <c r="H62" s="18"/>
    </row>
    <row r="63" spans="1:8" ht="63.75" x14ac:dyDescent="0.25">
      <c r="A63" s="14"/>
      <c r="B63" s="111" t="s">
        <v>178</v>
      </c>
      <c r="C63" s="54"/>
      <c r="D63" s="60"/>
      <c r="E63" s="60"/>
      <c r="F63" s="60"/>
      <c r="H63" s="18"/>
    </row>
    <row r="64" spans="1:8" x14ac:dyDescent="0.25">
      <c r="A64" s="16">
        <v>4.0999999999999996</v>
      </c>
      <c r="B64" s="59" t="s">
        <v>64</v>
      </c>
      <c r="C64" s="54" t="s">
        <v>18</v>
      </c>
      <c r="D64" s="54">
        <v>2</v>
      </c>
      <c r="E64" s="54"/>
      <c r="F64" s="60"/>
      <c r="H64" s="18"/>
    </row>
    <row r="65" spans="1:13" ht="26.25" x14ac:dyDescent="0.25">
      <c r="A65" s="16">
        <v>4.2</v>
      </c>
      <c r="B65" s="59" t="s">
        <v>141</v>
      </c>
      <c r="C65" s="54" t="s">
        <v>56</v>
      </c>
      <c r="D65" s="18">
        <v>562</v>
      </c>
      <c r="E65" s="54"/>
      <c r="F65" s="60"/>
      <c r="H65" s="18"/>
    </row>
    <row r="66" spans="1:13" x14ac:dyDescent="0.25">
      <c r="A66" s="16">
        <v>4.3</v>
      </c>
      <c r="B66" s="59" t="s">
        <v>65</v>
      </c>
      <c r="C66" s="54" t="s">
        <v>18</v>
      </c>
      <c r="D66" s="54">
        <v>36</v>
      </c>
      <c r="E66" s="54"/>
      <c r="F66" s="60"/>
      <c r="H66" s="18"/>
    </row>
    <row r="67" spans="1:13" x14ac:dyDescent="0.25">
      <c r="A67" s="16">
        <v>4.4000000000000004</v>
      </c>
      <c r="B67" s="59" t="s">
        <v>142</v>
      </c>
      <c r="C67" s="54" t="s">
        <v>18</v>
      </c>
      <c r="D67" s="54">
        <v>3</v>
      </c>
      <c r="E67" s="54"/>
      <c r="F67" s="60"/>
      <c r="H67" s="18"/>
    </row>
    <row r="68" spans="1:13" x14ac:dyDescent="0.25">
      <c r="A68" s="16">
        <v>4.5</v>
      </c>
      <c r="B68" s="59" t="s">
        <v>143</v>
      </c>
      <c r="C68" s="54" t="s">
        <v>18</v>
      </c>
      <c r="D68" s="54">
        <v>7</v>
      </c>
      <c r="E68" s="54"/>
      <c r="F68" s="60"/>
      <c r="H68" s="18"/>
    </row>
    <row r="69" spans="1:13" x14ac:dyDescent="0.25">
      <c r="A69" s="16">
        <v>4.7</v>
      </c>
      <c r="B69" s="59" t="s">
        <v>144</v>
      </c>
      <c r="C69" s="54" t="s">
        <v>56</v>
      </c>
      <c r="D69" s="18">
        <v>937</v>
      </c>
      <c r="E69" s="54"/>
      <c r="F69" s="60"/>
      <c r="H69" s="18"/>
    </row>
    <row r="70" spans="1:13" x14ac:dyDescent="0.25">
      <c r="A70" s="16">
        <v>4.8</v>
      </c>
      <c r="B70" s="59" t="s">
        <v>145</v>
      </c>
      <c r="C70" s="54" t="s">
        <v>18</v>
      </c>
      <c r="D70" s="54">
        <v>3</v>
      </c>
      <c r="E70" s="54"/>
      <c r="F70" s="60"/>
      <c r="H70" s="18"/>
    </row>
    <row r="71" spans="1:13" x14ac:dyDescent="0.25">
      <c r="A71" s="16">
        <v>4.9000000000000004</v>
      </c>
      <c r="B71" s="59" t="s">
        <v>66</v>
      </c>
      <c r="C71" s="54" t="s">
        <v>18</v>
      </c>
      <c r="D71" s="54">
        <v>1</v>
      </c>
      <c r="E71" s="54"/>
      <c r="F71" s="60"/>
      <c r="H71" s="18"/>
    </row>
    <row r="72" spans="1:13" x14ac:dyDescent="0.25">
      <c r="A72" s="16">
        <v>4.0999999999999996</v>
      </c>
      <c r="B72" s="62" t="s">
        <v>67</v>
      </c>
      <c r="C72" s="39" t="s">
        <v>18</v>
      </c>
      <c r="D72" s="18">
        <v>9</v>
      </c>
      <c r="E72" s="54"/>
      <c r="F72" s="60"/>
      <c r="H72" s="18"/>
    </row>
    <row r="73" spans="1:13" ht="26.25" x14ac:dyDescent="0.25">
      <c r="A73" s="16">
        <v>4.1100000000000003</v>
      </c>
      <c r="B73" s="62" t="s">
        <v>179</v>
      </c>
      <c r="C73" s="39" t="s">
        <v>180</v>
      </c>
      <c r="D73"/>
      <c r="E73" s="54"/>
      <c r="F73" s="112"/>
      <c r="H73" s="18"/>
    </row>
    <row r="74" spans="1:13" x14ac:dyDescent="0.25">
      <c r="A74" s="14"/>
      <c r="B74" s="60"/>
      <c r="C74" s="54"/>
      <c r="D74" s="60"/>
      <c r="E74" s="60"/>
      <c r="H74" s="63"/>
      <c r="I74" s="63"/>
      <c r="M74" s="63"/>
    </row>
    <row r="75" spans="1:13" x14ac:dyDescent="0.25">
      <c r="A75" s="102">
        <v>6</v>
      </c>
      <c r="B75" s="101" t="s">
        <v>150</v>
      </c>
      <c r="C75" s="100"/>
      <c r="D75" s="101"/>
      <c r="E75" s="101"/>
      <c r="F75" s="101"/>
      <c r="H75" s="18"/>
    </row>
    <row r="76" spans="1:13" x14ac:dyDescent="0.25">
      <c r="A76" s="101"/>
      <c r="B76" s="101" t="s">
        <v>151</v>
      </c>
      <c r="C76" s="100" t="s">
        <v>18</v>
      </c>
      <c r="D76" s="101">
        <v>1</v>
      </c>
      <c r="E76" s="101"/>
      <c r="F76" s="101"/>
      <c r="H76" s="18"/>
    </row>
    <row r="77" spans="1:13" x14ac:dyDescent="0.25">
      <c r="A77" s="60"/>
      <c r="B77" s="60"/>
      <c r="C77" s="54"/>
      <c r="D77" s="60"/>
      <c r="E77" s="60"/>
      <c r="F77" s="60"/>
    </row>
    <row r="78" spans="1:13" ht="20.45" customHeight="1" x14ac:dyDescent="0.25">
      <c r="A78" s="74">
        <v>7</v>
      </c>
      <c r="B78" s="60" t="s">
        <v>156</v>
      </c>
      <c r="C78" s="54"/>
      <c r="D78" s="60"/>
      <c r="E78" s="60"/>
      <c r="F78" s="60"/>
      <c r="I78" s="111"/>
      <c r="K78" s="111"/>
      <c r="M78" s="111"/>
    </row>
    <row r="79" spans="1:13" x14ac:dyDescent="0.25">
      <c r="A79" s="75"/>
      <c r="B79" s="75" t="s">
        <v>157</v>
      </c>
      <c r="C79" s="75"/>
      <c r="D79" s="75"/>
      <c r="E79" s="76"/>
      <c r="F79" s="75"/>
    </row>
    <row r="80" spans="1:13" x14ac:dyDescent="0.25">
      <c r="A80" s="75"/>
      <c r="B80" s="75" t="s">
        <v>158</v>
      </c>
      <c r="C80" s="75"/>
      <c r="D80" s="75"/>
      <c r="E80" s="76"/>
      <c r="F80" s="75"/>
    </row>
    <row r="81" spans="1:6" x14ac:dyDescent="0.25">
      <c r="A81" s="75"/>
      <c r="B81" s="75" t="s">
        <v>159</v>
      </c>
      <c r="C81" s="75"/>
      <c r="D81" s="76"/>
      <c r="E81" s="76"/>
      <c r="F81" s="75"/>
    </row>
    <row r="82" spans="1:6" ht="15.75" x14ac:dyDescent="0.25">
      <c r="A82" s="75"/>
      <c r="B82" s="75" t="s">
        <v>160</v>
      </c>
      <c r="C82" s="75" t="s">
        <v>162</v>
      </c>
      <c r="D82" s="75">
        <v>245</v>
      </c>
      <c r="E82" s="77"/>
      <c r="F82" s="78"/>
    </row>
    <row r="83" spans="1:6" x14ac:dyDescent="0.25">
      <c r="A83" s="75"/>
      <c r="B83" s="75" t="s">
        <v>161</v>
      </c>
      <c r="C83" s="75" t="s">
        <v>56</v>
      </c>
      <c r="D83" s="75">
        <v>562</v>
      </c>
      <c r="E83" s="77"/>
      <c r="F83" s="78"/>
    </row>
    <row r="84" spans="1:6" ht="15.75" thickBot="1" x14ac:dyDescent="0.3">
      <c r="A84" s="75"/>
      <c r="B84" s="75"/>
      <c r="C84" s="75"/>
      <c r="D84" s="75"/>
      <c r="E84" s="77"/>
      <c r="F84" s="78"/>
    </row>
    <row r="85" spans="1:6" ht="15.75" thickBot="1" x14ac:dyDescent="0.3">
      <c r="A85" s="97"/>
      <c r="B85" s="79"/>
      <c r="C85" s="80"/>
      <c r="D85" s="79"/>
      <c r="E85" s="79"/>
      <c r="F85" s="79"/>
    </row>
    <row r="86" spans="1:6" ht="15.75" thickBot="1" x14ac:dyDescent="0.3">
      <c r="A86" s="97">
        <v>8</v>
      </c>
      <c r="B86" s="79" t="s">
        <v>163</v>
      </c>
      <c r="C86" s="80"/>
      <c r="D86" s="79"/>
      <c r="E86" s="79"/>
      <c r="F86" s="79"/>
    </row>
    <row r="87" spans="1:6" ht="15.75" thickBot="1" x14ac:dyDescent="0.3">
      <c r="A87" s="97"/>
      <c r="B87" s="79"/>
      <c r="C87" s="80"/>
      <c r="D87" s="79"/>
      <c r="E87" s="79"/>
      <c r="F87" s="79"/>
    </row>
    <row r="88" spans="1:6" ht="15.75" thickBot="1" x14ac:dyDescent="0.3">
      <c r="A88" s="97">
        <v>9</v>
      </c>
      <c r="B88" s="79" t="s">
        <v>164</v>
      </c>
      <c r="C88" s="80"/>
      <c r="D88" s="79"/>
      <c r="E88" s="79"/>
      <c r="F88" s="79"/>
    </row>
    <row r="89" spans="1:6" x14ac:dyDescent="0.25">
      <c r="A89" s="98"/>
      <c r="B89" s="81"/>
      <c r="C89" s="82"/>
      <c r="D89" s="81"/>
      <c r="E89" s="81"/>
      <c r="F89" s="81"/>
    </row>
    <row r="90" spans="1:6" ht="15.75" thickBot="1" x14ac:dyDescent="0.3">
      <c r="A90" s="99">
        <v>10</v>
      </c>
      <c r="B90" s="83" t="s">
        <v>166</v>
      </c>
      <c r="C90" s="84"/>
      <c r="D90" s="83"/>
      <c r="E90" s="83"/>
      <c r="F90" s="83"/>
    </row>
    <row r="91" spans="1:6" ht="15.75" thickTop="1" x14ac:dyDescent="0.25"/>
  </sheetData>
  <mergeCells count="1">
    <mergeCell ref="A1:F1"/>
  </mergeCells>
  <printOptions horizontalCentered="1"/>
  <pageMargins left="0.31496062992125984" right="0.31496062992125984" top="0.35433070866141736" bottom="0.35433070866141736" header="0.31496062992125984" footer="0.31496062992125984"/>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60"/>
  <sheetViews>
    <sheetView workbookViewId="0">
      <selection activeCell="E2" sqref="E2:F2"/>
    </sheetView>
  </sheetViews>
  <sheetFormatPr defaultRowHeight="15" x14ac:dyDescent="0.25"/>
  <cols>
    <col min="1" max="1" width="5.5703125" style="1" customWidth="1"/>
    <col min="2" max="2" width="51" customWidth="1"/>
    <col min="3" max="3" width="7" customWidth="1"/>
    <col min="4" max="4" width="8.28515625" customWidth="1"/>
    <col min="6" max="6" width="10.42578125" customWidth="1"/>
  </cols>
  <sheetData>
    <row r="1" spans="1:6" ht="20.25" x14ac:dyDescent="0.25">
      <c r="A1" s="17"/>
      <c r="B1" s="113" t="s">
        <v>76</v>
      </c>
      <c r="C1" s="113"/>
      <c r="D1" s="113"/>
      <c r="E1" s="113"/>
      <c r="F1" s="113"/>
    </row>
    <row r="2" spans="1:6" ht="47.25" x14ac:dyDescent="0.25">
      <c r="A2" s="20"/>
      <c r="B2" s="21" t="s">
        <v>16</v>
      </c>
      <c r="C2" s="22" t="s">
        <v>77</v>
      </c>
      <c r="D2" s="22" t="s">
        <v>49</v>
      </c>
      <c r="E2" s="23" t="s">
        <v>182</v>
      </c>
      <c r="F2" s="23" t="s">
        <v>183</v>
      </c>
    </row>
    <row r="3" spans="1:6" x14ac:dyDescent="0.25">
      <c r="A3" s="19" t="s">
        <v>136</v>
      </c>
      <c r="B3" s="24" t="s">
        <v>78</v>
      </c>
      <c r="C3" s="25"/>
      <c r="D3" s="26"/>
      <c r="E3" s="27"/>
      <c r="F3" s="27"/>
    </row>
    <row r="4" spans="1:6" ht="27" customHeight="1" x14ac:dyDescent="0.25">
      <c r="A4" s="19">
        <v>1</v>
      </c>
      <c r="B4" s="28" t="s">
        <v>79</v>
      </c>
      <c r="C4" s="25">
        <v>1</v>
      </c>
      <c r="D4" s="26" t="s">
        <v>17</v>
      </c>
      <c r="E4" s="27"/>
      <c r="F4" s="27"/>
    </row>
    <row r="5" spans="1:6" x14ac:dyDescent="0.25">
      <c r="A5" s="19"/>
      <c r="B5" s="28"/>
      <c r="C5" s="25"/>
      <c r="D5" s="26"/>
      <c r="E5" s="29"/>
      <c r="F5" s="27"/>
    </row>
    <row r="6" spans="1:6" ht="32.450000000000003" customHeight="1" x14ac:dyDescent="0.25">
      <c r="A6" s="19"/>
      <c r="B6" s="30" t="s">
        <v>80</v>
      </c>
      <c r="C6" s="25"/>
      <c r="D6" s="26"/>
      <c r="E6" s="31"/>
      <c r="F6" s="32"/>
    </row>
    <row r="7" spans="1:6" ht="21" customHeight="1" x14ac:dyDescent="0.25">
      <c r="A7" s="19" t="s">
        <v>137</v>
      </c>
      <c r="B7" s="24" t="s">
        <v>81</v>
      </c>
      <c r="C7" s="25"/>
      <c r="D7" s="26"/>
      <c r="E7" s="31"/>
      <c r="F7" s="31"/>
    </row>
    <row r="8" spans="1:6" ht="40.15" customHeight="1" x14ac:dyDescent="0.25">
      <c r="A8" s="19">
        <v>1</v>
      </c>
      <c r="B8" s="28" t="s">
        <v>82</v>
      </c>
      <c r="C8" s="25">
        <v>1</v>
      </c>
      <c r="D8" s="26" t="s">
        <v>17</v>
      </c>
      <c r="E8" s="31"/>
      <c r="F8" s="31"/>
    </row>
    <row r="9" spans="1:6" ht="38.450000000000003" customHeight="1" x14ac:dyDescent="0.25">
      <c r="A9" s="19">
        <v>2</v>
      </c>
      <c r="B9" s="28" t="s">
        <v>83</v>
      </c>
      <c r="C9" s="25">
        <v>120</v>
      </c>
      <c r="D9" s="33" t="s">
        <v>146</v>
      </c>
      <c r="E9" s="27"/>
      <c r="F9" s="31"/>
    </row>
    <row r="10" spans="1:6" x14ac:dyDescent="0.25">
      <c r="A10" s="19"/>
      <c r="B10" s="24" t="s">
        <v>84</v>
      </c>
      <c r="C10" s="25"/>
      <c r="D10" s="26"/>
      <c r="E10" s="27"/>
      <c r="F10" s="31"/>
    </row>
    <row r="11" spans="1:6" ht="60.6" customHeight="1" x14ac:dyDescent="0.25">
      <c r="A11" s="19">
        <v>3</v>
      </c>
      <c r="B11" s="28" t="s">
        <v>85</v>
      </c>
      <c r="C11" s="25">
        <v>26.099999999999998</v>
      </c>
      <c r="D11" s="34" t="s">
        <v>147</v>
      </c>
      <c r="E11" s="27"/>
      <c r="F11" s="31"/>
    </row>
    <row r="12" spans="1:6" x14ac:dyDescent="0.25">
      <c r="A12" s="19"/>
      <c r="B12" s="24" t="s">
        <v>86</v>
      </c>
      <c r="C12" s="25"/>
      <c r="D12" s="26"/>
      <c r="E12" s="27"/>
      <c r="F12" s="31"/>
    </row>
    <row r="13" spans="1:6" ht="40.9" customHeight="1" x14ac:dyDescent="0.25">
      <c r="A13" s="19">
        <v>4</v>
      </c>
      <c r="B13" s="28" t="s">
        <v>87</v>
      </c>
      <c r="C13" s="25">
        <v>17.399999999999999</v>
      </c>
      <c r="D13" s="33" t="s">
        <v>148</v>
      </c>
      <c r="E13" s="27"/>
      <c r="F13" s="31"/>
    </row>
    <row r="14" spans="1:6" ht="46.9" customHeight="1" x14ac:dyDescent="0.25">
      <c r="A14" s="19"/>
      <c r="B14" s="24" t="s">
        <v>88</v>
      </c>
      <c r="C14" s="25"/>
      <c r="D14" s="26"/>
      <c r="E14" s="32"/>
      <c r="F14" s="32"/>
    </row>
    <row r="15" spans="1:6" x14ac:dyDescent="0.25">
      <c r="A15" s="19" t="s">
        <v>138</v>
      </c>
      <c r="B15" s="24" t="s">
        <v>89</v>
      </c>
      <c r="C15" s="25"/>
      <c r="D15" s="26"/>
      <c r="E15" s="31"/>
      <c r="F15" s="31"/>
    </row>
    <row r="16" spans="1:6" x14ac:dyDescent="0.25">
      <c r="A16" s="19"/>
      <c r="B16" s="24" t="s">
        <v>90</v>
      </c>
      <c r="C16" s="25"/>
      <c r="D16" s="26"/>
      <c r="E16" s="31"/>
      <c r="F16" s="31"/>
    </row>
    <row r="17" spans="1:6" ht="30.6" customHeight="1" x14ac:dyDescent="0.25">
      <c r="A17" s="19">
        <v>1</v>
      </c>
      <c r="B17" s="35" t="s">
        <v>91</v>
      </c>
      <c r="C17" s="25"/>
      <c r="D17" s="26"/>
      <c r="E17" s="31"/>
      <c r="F17" s="31"/>
    </row>
    <row r="18" spans="1:6" ht="18" customHeight="1" x14ac:dyDescent="0.25">
      <c r="A18" s="19"/>
      <c r="B18" s="28" t="s">
        <v>92</v>
      </c>
      <c r="C18" s="25">
        <v>1.296</v>
      </c>
      <c r="D18" s="26" t="s">
        <v>148</v>
      </c>
      <c r="E18" s="31"/>
      <c r="F18" s="31"/>
    </row>
    <row r="19" spans="1:6" x14ac:dyDescent="0.25">
      <c r="A19" s="19"/>
      <c r="B19" s="24" t="s">
        <v>93</v>
      </c>
      <c r="C19" s="25"/>
      <c r="D19" s="26"/>
      <c r="E19" s="31"/>
      <c r="F19" s="31"/>
    </row>
    <row r="20" spans="1:6" ht="35.450000000000003" customHeight="1" x14ac:dyDescent="0.25">
      <c r="A20" s="19">
        <v>2</v>
      </c>
      <c r="B20" s="35" t="s">
        <v>94</v>
      </c>
      <c r="C20" s="25"/>
      <c r="D20" s="26"/>
      <c r="E20" s="31"/>
      <c r="F20" s="31"/>
    </row>
    <row r="21" spans="1:6" x14ac:dyDescent="0.25">
      <c r="A21" s="19">
        <v>3</v>
      </c>
      <c r="B21" s="28" t="s">
        <v>95</v>
      </c>
      <c r="C21" s="91">
        <v>10.368</v>
      </c>
      <c r="D21" s="34" t="s">
        <v>147</v>
      </c>
      <c r="E21" s="31"/>
      <c r="F21" s="31"/>
    </row>
    <row r="22" spans="1:6" x14ac:dyDescent="0.25">
      <c r="A22" s="19">
        <v>4</v>
      </c>
      <c r="B22" s="28" t="s">
        <v>96</v>
      </c>
      <c r="C22" s="91">
        <v>9.5040000000000013</v>
      </c>
      <c r="D22" s="34" t="s">
        <v>147</v>
      </c>
      <c r="E22" s="31"/>
      <c r="F22" s="31"/>
    </row>
    <row r="23" spans="1:6" x14ac:dyDescent="0.25">
      <c r="A23" s="19">
        <v>5</v>
      </c>
      <c r="B23" s="28" t="s">
        <v>97</v>
      </c>
      <c r="C23" s="91">
        <v>4.32</v>
      </c>
      <c r="D23" s="34" t="s">
        <v>147</v>
      </c>
      <c r="E23" s="31"/>
      <c r="F23" s="31"/>
    </row>
    <row r="24" spans="1:6" x14ac:dyDescent="0.25">
      <c r="A24" s="19">
        <v>6</v>
      </c>
      <c r="B24" s="28" t="s">
        <v>98</v>
      </c>
      <c r="C24" s="91">
        <v>3.4559999999999995</v>
      </c>
      <c r="D24" s="34" t="s">
        <v>147</v>
      </c>
      <c r="E24" s="31"/>
      <c r="F24" s="31"/>
    </row>
    <row r="25" spans="1:6" x14ac:dyDescent="0.25">
      <c r="A25" s="19">
        <v>7</v>
      </c>
      <c r="B25" s="28" t="s">
        <v>99</v>
      </c>
      <c r="C25" s="91">
        <v>10.584</v>
      </c>
      <c r="D25" s="34" t="s">
        <v>147</v>
      </c>
      <c r="E25" s="31"/>
      <c r="F25" s="31"/>
    </row>
    <row r="26" spans="1:6" x14ac:dyDescent="0.25">
      <c r="A26" s="19" t="s">
        <v>139</v>
      </c>
      <c r="B26" s="24" t="s">
        <v>100</v>
      </c>
      <c r="C26" s="91"/>
      <c r="D26" s="26"/>
      <c r="E26" s="27"/>
      <c r="F26" s="31"/>
    </row>
    <row r="27" spans="1:6" x14ac:dyDescent="0.25">
      <c r="A27" s="19"/>
      <c r="B27" s="35" t="s">
        <v>101</v>
      </c>
      <c r="C27" s="91"/>
      <c r="D27" s="26"/>
      <c r="E27" s="27"/>
      <c r="F27" s="31"/>
    </row>
    <row r="28" spans="1:6" x14ac:dyDescent="0.25">
      <c r="A28" s="19">
        <v>1</v>
      </c>
      <c r="B28" s="25" t="s">
        <v>102</v>
      </c>
      <c r="C28" s="91">
        <v>34.56</v>
      </c>
      <c r="D28" s="33" t="s">
        <v>148</v>
      </c>
      <c r="E28" s="27"/>
      <c r="F28" s="31"/>
    </row>
    <row r="29" spans="1:6" x14ac:dyDescent="0.25">
      <c r="A29" s="19">
        <v>2</v>
      </c>
      <c r="B29" s="28" t="s">
        <v>103</v>
      </c>
      <c r="C29" s="91">
        <v>126.72</v>
      </c>
      <c r="D29" s="33" t="s">
        <v>148</v>
      </c>
      <c r="E29" s="27"/>
      <c r="F29" s="31"/>
    </row>
    <row r="30" spans="1:6" x14ac:dyDescent="0.25">
      <c r="A30" s="19">
        <v>3</v>
      </c>
      <c r="B30" s="28" t="s">
        <v>104</v>
      </c>
      <c r="C30" s="91">
        <v>37.44</v>
      </c>
      <c r="D30" s="33" t="s">
        <v>148</v>
      </c>
      <c r="E30" s="27"/>
      <c r="F30" s="31"/>
    </row>
    <row r="31" spans="1:6" x14ac:dyDescent="0.25">
      <c r="A31" s="19">
        <v>4</v>
      </c>
      <c r="B31" s="28" t="s">
        <v>105</v>
      </c>
      <c r="C31" s="91">
        <v>42.12</v>
      </c>
      <c r="D31" s="26" t="s">
        <v>148</v>
      </c>
      <c r="E31" s="27"/>
      <c r="F31" s="31"/>
    </row>
    <row r="32" spans="1:6" ht="24.6" customHeight="1" x14ac:dyDescent="0.25">
      <c r="A32" s="19"/>
      <c r="B32" s="35" t="s">
        <v>106</v>
      </c>
      <c r="C32" s="25"/>
      <c r="D32" s="26"/>
      <c r="E32" s="27"/>
      <c r="F32" s="31"/>
    </row>
    <row r="33" spans="1:6" ht="30.6" customHeight="1" x14ac:dyDescent="0.25">
      <c r="A33" s="19" t="s">
        <v>140</v>
      </c>
      <c r="B33" s="28" t="s">
        <v>107</v>
      </c>
      <c r="C33" s="25">
        <v>1296</v>
      </c>
      <c r="D33" s="26" t="s">
        <v>56</v>
      </c>
      <c r="E33" s="27"/>
      <c r="F33" s="31"/>
    </row>
    <row r="34" spans="1:6" ht="30.6" customHeight="1" x14ac:dyDescent="0.25">
      <c r="A34" s="20"/>
      <c r="B34" s="21" t="s">
        <v>16</v>
      </c>
      <c r="C34" s="22" t="s">
        <v>77</v>
      </c>
      <c r="D34" s="22" t="s">
        <v>49</v>
      </c>
      <c r="E34" s="23" t="s">
        <v>182</v>
      </c>
      <c r="F34" s="23" t="s">
        <v>183</v>
      </c>
    </row>
    <row r="35" spans="1:6" x14ac:dyDescent="0.25">
      <c r="A35" s="19"/>
      <c r="B35" s="36"/>
      <c r="C35" s="37"/>
      <c r="D35" s="37"/>
      <c r="E35" s="37"/>
      <c r="F35" s="31"/>
    </row>
    <row r="36" spans="1:6" ht="21" customHeight="1" x14ac:dyDescent="0.25">
      <c r="A36" s="19"/>
      <c r="B36" s="24" t="s">
        <v>108</v>
      </c>
      <c r="C36" s="25"/>
      <c r="D36" s="26"/>
      <c r="E36" s="27"/>
      <c r="F36" s="31"/>
    </row>
    <row r="37" spans="1:6" ht="40.15" customHeight="1" x14ac:dyDescent="0.25">
      <c r="A37" s="19">
        <v>1</v>
      </c>
      <c r="B37" s="35" t="s">
        <v>109</v>
      </c>
      <c r="C37" s="25"/>
      <c r="D37" s="26"/>
      <c r="E37" s="27"/>
      <c r="F37" s="31"/>
    </row>
    <row r="38" spans="1:6" ht="13.9" customHeight="1" x14ac:dyDescent="0.25">
      <c r="A38" s="19">
        <v>2</v>
      </c>
      <c r="B38" s="28" t="s">
        <v>110</v>
      </c>
      <c r="C38" s="25"/>
      <c r="D38" s="26"/>
      <c r="E38" s="27"/>
      <c r="F38" s="31"/>
    </row>
    <row r="39" spans="1:6" x14ac:dyDescent="0.25">
      <c r="A39" s="19"/>
      <c r="B39" s="28" t="s">
        <v>111</v>
      </c>
      <c r="C39" s="25">
        <v>0.54</v>
      </c>
      <c r="D39" s="26" t="s">
        <v>112</v>
      </c>
      <c r="E39" s="27"/>
      <c r="F39" s="31"/>
    </row>
    <row r="40" spans="1:6" x14ac:dyDescent="0.25">
      <c r="A40" s="19"/>
      <c r="B40" s="28"/>
      <c r="C40" s="25"/>
      <c r="D40" s="26"/>
      <c r="E40" s="27"/>
      <c r="F40" s="31"/>
    </row>
    <row r="41" spans="1:6" ht="19.899999999999999" customHeight="1" x14ac:dyDescent="0.25">
      <c r="A41" s="19">
        <v>3</v>
      </c>
      <c r="B41" s="28" t="s">
        <v>113</v>
      </c>
      <c r="C41" s="25">
        <v>1</v>
      </c>
      <c r="D41" s="26" t="s">
        <v>112</v>
      </c>
      <c r="E41" s="27"/>
      <c r="F41" s="31"/>
    </row>
    <row r="42" spans="1:6" x14ac:dyDescent="0.25">
      <c r="A42" s="19">
        <v>4</v>
      </c>
      <c r="B42" s="28" t="s">
        <v>114</v>
      </c>
      <c r="C42" s="25">
        <v>0.27</v>
      </c>
      <c r="D42" s="26" t="s">
        <v>112</v>
      </c>
      <c r="E42" s="27"/>
      <c r="F42" s="31"/>
    </row>
    <row r="43" spans="1:6" x14ac:dyDescent="0.25">
      <c r="A43" s="19"/>
      <c r="B43" s="28"/>
      <c r="C43" s="25"/>
      <c r="D43" s="26"/>
      <c r="E43" s="27"/>
      <c r="F43" s="31"/>
    </row>
    <row r="44" spans="1:6" x14ac:dyDescent="0.25">
      <c r="A44" s="19">
        <v>5</v>
      </c>
      <c r="B44" s="28" t="s">
        <v>115</v>
      </c>
      <c r="C44" s="25">
        <v>0.24</v>
      </c>
      <c r="D44" s="26" t="s">
        <v>112</v>
      </c>
      <c r="E44" s="27"/>
      <c r="F44" s="31"/>
    </row>
    <row r="45" spans="1:6" x14ac:dyDescent="0.25">
      <c r="A45" s="19">
        <v>6</v>
      </c>
      <c r="B45" s="28" t="s">
        <v>116</v>
      </c>
      <c r="C45" s="25">
        <v>9.9000000000000005E-2</v>
      </c>
      <c r="D45" s="26" t="s">
        <v>112</v>
      </c>
      <c r="E45" s="27"/>
      <c r="F45" s="31"/>
    </row>
    <row r="46" spans="1:6" x14ac:dyDescent="0.25">
      <c r="A46" s="19">
        <v>7</v>
      </c>
      <c r="B46" s="28" t="s">
        <v>117</v>
      </c>
      <c r="C46" s="25">
        <v>9.9000000000000005E-2</v>
      </c>
      <c r="D46" s="26" t="s">
        <v>112</v>
      </c>
      <c r="E46" s="27"/>
      <c r="F46" s="31"/>
    </row>
    <row r="47" spans="1:6" x14ac:dyDescent="0.25">
      <c r="A47" s="19"/>
      <c r="B47" s="28"/>
      <c r="C47" s="25"/>
      <c r="D47" s="26"/>
      <c r="E47" s="27"/>
      <c r="F47" s="31"/>
    </row>
    <row r="48" spans="1:6" x14ac:dyDescent="0.25">
      <c r="A48" s="19">
        <v>8</v>
      </c>
      <c r="B48" s="28" t="s">
        <v>118</v>
      </c>
      <c r="C48" s="25">
        <v>0.2</v>
      </c>
      <c r="D48" s="26" t="s">
        <v>112</v>
      </c>
      <c r="E48" s="27"/>
      <c r="F48" s="31"/>
    </row>
    <row r="49" spans="1:6" x14ac:dyDescent="0.25">
      <c r="A49" s="19">
        <v>9</v>
      </c>
      <c r="B49" s="28" t="s">
        <v>119</v>
      </c>
      <c r="C49" s="25">
        <v>0.18</v>
      </c>
      <c r="D49" s="26" t="s">
        <v>112</v>
      </c>
      <c r="E49" s="27"/>
      <c r="F49" s="31"/>
    </row>
    <row r="50" spans="1:6" x14ac:dyDescent="0.25">
      <c r="A50" s="19"/>
      <c r="B50" s="28"/>
      <c r="C50" s="25"/>
      <c r="D50" s="26"/>
      <c r="E50" s="27"/>
      <c r="F50" s="31"/>
    </row>
    <row r="51" spans="1:6" x14ac:dyDescent="0.25">
      <c r="A51" s="19">
        <v>10</v>
      </c>
      <c r="B51" s="28" t="s">
        <v>120</v>
      </c>
      <c r="C51" s="25">
        <v>0.5</v>
      </c>
      <c r="D51" s="26" t="s">
        <v>112</v>
      </c>
      <c r="E51" s="27"/>
      <c r="F51" s="31"/>
    </row>
    <row r="52" spans="1:6" ht="28.15" customHeight="1" x14ac:dyDescent="0.25">
      <c r="A52" s="19"/>
      <c r="B52" s="24" t="s">
        <v>121</v>
      </c>
      <c r="C52" s="25"/>
      <c r="D52" s="26"/>
      <c r="E52" s="29"/>
      <c r="F52" s="29"/>
    </row>
    <row r="53" spans="1:6" x14ac:dyDescent="0.25">
      <c r="A53" s="19"/>
      <c r="B53" s="24" t="s">
        <v>122</v>
      </c>
      <c r="C53" s="25"/>
      <c r="D53" s="26"/>
      <c r="E53" s="31"/>
      <c r="F53" s="31"/>
    </row>
    <row r="54" spans="1:6" x14ac:dyDescent="0.25">
      <c r="A54" s="19"/>
      <c r="B54" s="24" t="s">
        <v>123</v>
      </c>
      <c r="C54" s="25"/>
      <c r="D54" s="26"/>
      <c r="E54" s="31"/>
      <c r="F54" s="31"/>
    </row>
    <row r="55" spans="1:6" ht="31.15" customHeight="1" x14ac:dyDescent="0.25">
      <c r="A55" s="19">
        <v>10</v>
      </c>
      <c r="B55" s="28" t="s">
        <v>124</v>
      </c>
      <c r="C55" s="25">
        <v>203.39999999999998</v>
      </c>
      <c r="D55" s="26" t="s">
        <v>148</v>
      </c>
      <c r="E55" s="27"/>
      <c r="F55" s="31"/>
    </row>
    <row r="56" spans="1:6" ht="24.6" customHeight="1" x14ac:dyDescent="0.25">
      <c r="A56" s="19"/>
      <c r="B56" s="24" t="s">
        <v>125</v>
      </c>
      <c r="C56" s="25"/>
      <c r="D56" s="26"/>
      <c r="E56" s="27"/>
      <c r="F56" s="27"/>
    </row>
    <row r="57" spans="1:6" ht="25.15" customHeight="1" x14ac:dyDescent="0.25">
      <c r="A57" s="19">
        <v>11</v>
      </c>
      <c r="B57" s="28" t="s">
        <v>126</v>
      </c>
      <c r="C57" s="25">
        <v>52.92</v>
      </c>
      <c r="D57" s="33" t="s">
        <v>148</v>
      </c>
      <c r="E57" s="27"/>
      <c r="F57" s="31"/>
    </row>
    <row r="58" spans="1:6" x14ac:dyDescent="0.25">
      <c r="B58" s="24" t="s">
        <v>121</v>
      </c>
      <c r="F58" s="90"/>
    </row>
    <row r="60" spans="1:6" x14ac:dyDescent="0.25">
      <c r="F60" s="89"/>
    </row>
  </sheetData>
  <mergeCells count="1">
    <mergeCell ref="B1:F1"/>
  </mergeCells>
  <printOptions horizontalCentered="1"/>
  <pageMargins left="0.51181102362204722" right="0.51181102362204722" top="0.35433070866141736" bottom="0.35433070866141736" header="0.31496062992125984" footer="0.31496062992125984"/>
  <pageSetup paperSize="9" orientation="portrait" horizontalDpi="4294967294"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opLeftCell="C22" workbookViewId="0">
      <selection activeCell="E2" sqref="E2"/>
    </sheetView>
  </sheetViews>
  <sheetFormatPr defaultRowHeight="15" x14ac:dyDescent="0.25"/>
  <cols>
    <col min="2" max="3" width="28.28515625" customWidth="1"/>
    <col min="4" max="4" width="14.85546875" style="18" customWidth="1"/>
    <col min="5" max="5" width="15.7109375" customWidth="1"/>
    <col min="6" max="6" width="13.7109375" customWidth="1"/>
    <col min="7" max="7" width="11" customWidth="1"/>
    <col min="8" max="8" width="12.85546875" customWidth="1"/>
    <col min="9" max="9" width="12.28515625" customWidth="1"/>
    <col min="10" max="10" width="11.85546875" customWidth="1"/>
    <col min="11" max="11" width="14.28515625" customWidth="1"/>
    <col min="12" max="12" width="12.28515625" customWidth="1"/>
    <col min="13" max="13" width="9.28515625" customWidth="1"/>
    <col min="14" max="14" width="9.140625" customWidth="1"/>
    <col min="15" max="15" width="16" customWidth="1"/>
  </cols>
  <sheetData>
    <row r="1" spans="1:15" ht="31.5" x14ac:dyDescent="0.25">
      <c r="A1" s="1"/>
      <c r="B1" s="3" t="s">
        <v>16</v>
      </c>
      <c r="C1" s="3" t="s">
        <v>127</v>
      </c>
      <c r="D1" s="103" t="s">
        <v>174</v>
      </c>
      <c r="E1" s="88" t="s">
        <v>59</v>
      </c>
      <c r="F1" s="88" t="s">
        <v>133</v>
      </c>
      <c r="G1" s="2" t="s">
        <v>167</v>
      </c>
      <c r="H1" s="2" t="s">
        <v>168</v>
      </c>
      <c r="I1" s="2" t="s">
        <v>169</v>
      </c>
      <c r="J1" s="2" t="s">
        <v>170</v>
      </c>
      <c r="K1" s="2" t="s">
        <v>171</v>
      </c>
      <c r="L1" s="2" t="s">
        <v>172</v>
      </c>
      <c r="M1" s="2" t="s">
        <v>176</v>
      </c>
      <c r="N1" s="2" t="s">
        <v>173</v>
      </c>
      <c r="O1" s="2" t="s">
        <v>134</v>
      </c>
    </row>
    <row r="2" spans="1:15" ht="47.25" x14ac:dyDescent="0.25">
      <c r="A2">
        <v>1</v>
      </c>
      <c r="B2" s="4" t="s">
        <v>0</v>
      </c>
      <c r="C2" s="4" t="s">
        <v>128</v>
      </c>
      <c r="D2" s="92">
        <v>4000</v>
      </c>
      <c r="E2" s="104">
        <v>31994.809999999998</v>
      </c>
      <c r="F2" s="104"/>
      <c r="G2" s="105">
        <v>500</v>
      </c>
      <c r="H2" s="104"/>
      <c r="I2" s="104">
        <v>1000</v>
      </c>
      <c r="J2" s="104"/>
      <c r="K2" s="86"/>
      <c r="L2" s="86"/>
      <c r="M2" s="86"/>
      <c r="N2" s="86"/>
      <c r="O2" s="106">
        <f>SUM(E2:N2)</f>
        <v>33494.81</v>
      </c>
    </row>
    <row r="3" spans="1:15" ht="15.75" x14ac:dyDescent="0.25">
      <c r="A3">
        <v>2</v>
      </c>
      <c r="B3" s="5" t="s">
        <v>1</v>
      </c>
      <c r="C3" s="5" t="s">
        <v>129</v>
      </c>
      <c r="D3" s="93">
        <v>4000</v>
      </c>
      <c r="E3" s="104">
        <v>31994.809999999998</v>
      </c>
      <c r="F3" s="104">
        <v>12407.580000000002</v>
      </c>
      <c r="G3" s="105">
        <v>1000</v>
      </c>
      <c r="H3" s="104">
        <v>10500</v>
      </c>
      <c r="I3" s="104"/>
      <c r="J3" s="104">
        <v>3500</v>
      </c>
      <c r="K3" s="86"/>
      <c r="L3" s="86"/>
      <c r="M3" s="86">
        <v>500</v>
      </c>
      <c r="N3" s="86"/>
      <c r="O3" s="106">
        <f t="shared" ref="O3:O19" si="0">SUM(E3:N3)</f>
        <v>59902.39</v>
      </c>
    </row>
    <row r="4" spans="1:15" ht="31.5" x14ac:dyDescent="0.25">
      <c r="A4">
        <v>3</v>
      </c>
      <c r="B4" s="5" t="s">
        <v>2</v>
      </c>
      <c r="C4" s="5" t="s">
        <v>129</v>
      </c>
      <c r="D4" s="93">
        <v>5000</v>
      </c>
      <c r="E4" s="104">
        <f>E3*1.25</f>
        <v>39993.512499999997</v>
      </c>
      <c r="F4" s="104">
        <v>12407.580000000002</v>
      </c>
      <c r="G4" s="86">
        <v>11640.71</v>
      </c>
      <c r="H4" s="104">
        <v>10500</v>
      </c>
      <c r="I4" s="104"/>
      <c r="J4" s="104"/>
      <c r="K4" s="86"/>
      <c r="L4" s="86"/>
      <c r="M4" s="86">
        <v>500</v>
      </c>
      <c r="N4" s="86"/>
      <c r="O4" s="106">
        <f t="shared" si="0"/>
        <v>75041.802499999991</v>
      </c>
    </row>
    <row r="5" spans="1:15" ht="31.5" x14ac:dyDescent="0.25">
      <c r="A5">
        <v>4</v>
      </c>
      <c r="B5" s="5" t="s">
        <v>3</v>
      </c>
      <c r="C5" s="5" t="s">
        <v>130</v>
      </c>
      <c r="D5" s="93">
        <v>5000</v>
      </c>
      <c r="E5" s="104">
        <v>39993.512499999997</v>
      </c>
      <c r="F5" s="104">
        <v>12407.580000000002</v>
      </c>
      <c r="G5" s="86">
        <v>7763.6</v>
      </c>
      <c r="H5" s="104">
        <v>10500</v>
      </c>
      <c r="I5" s="104"/>
      <c r="J5" s="104">
        <v>2500</v>
      </c>
      <c r="K5" s="104">
        <v>1200</v>
      </c>
      <c r="L5" s="86"/>
      <c r="M5" s="107">
        <v>500</v>
      </c>
      <c r="N5" s="86"/>
      <c r="O5" s="106">
        <f t="shared" si="0"/>
        <v>74864.692500000005</v>
      </c>
    </row>
    <row r="6" spans="1:15" ht="31.5" x14ac:dyDescent="0.25">
      <c r="A6">
        <v>5</v>
      </c>
      <c r="B6" s="5" t="s">
        <v>4</v>
      </c>
      <c r="C6" s="5" t="s">
        <v>130</v>
      </c>
      <c r="D6" s="94">
        <v>4000</v>
      </c>
      <c r="E6" s="104">
        <v>31994.809999999998</v>
      </c>
      <c r="F6" s="104">
        <v>12407.580000000002</v>
      </c>
      <c r="G6" s="86">
        <v>4154.05</v>
      </c>
      <c r="H6" s="104">
        <v>10500</v>
      </c>
      <c r="I6" s="104"/>
      <c r="J6" s="104">
        <v>750</v>
      </c>
      <c r="K6" s="104"/>
      <c r="L6" s="86"/>
      <c r="M6" s="86">
        <v>550</v>
      </c>
      <c r="N6" s="86"/>
      <c r="O6" s="106">
        <f t="shared" si="0"/>
        <v>60356.44</v>
      </c>
    </row>
    <row r="7" spans="1:15" ht="15.75" x14ac:dyDescent="0.25">
      <c r="A7">
        <v>6</v>
      </c>
      <c r="B7" s="5" t="s">
        <v>5</v>
      </c>
      <c r="C7" s="5" t="s">
        <v>130</v>
      </c>
      <c r="D7" s="93">
        <v>4000</v>
      </c>
      <c r="E7" s="104">
        <v>31994.809999999998</v>
      </c>
      <c r="F7" s="104">
        <v>12407.580000000002</v>
      </c>
      <c r="G7" s="86">
        <v>5932.09</v>
      </c>
      <c r="H7" s="104">
        <v>10500</v>
      </c>
      <c r="I7" s="104"/>
      <c r="J7" s="104">
        <v>25000</v>
      </c>
      <c r="K7" s="104"/>
      <c r="L7" s="86"/>
      <c r="M7" s="86">
        <v>550</v>
      </c>
      <c r="N7" s="86"/>
      <c r="O7" s="106">
        <f t="shared" si="0"/>
        <v>86384.48</v>
      </c>
    </row>
    <row r="8" spans="1:15" ht="31.5" x14ac:dyDescent="0.25">
      <c r="A8">
        <v>7</v>
      </c>
      <c r="B8" s="5" t="s">
        <v>6</v>
      </c>
      <c r="C8" s="5" t="s">
        <v>130</v>
      </c>
      <c r="D8" s="93">
        <v>5000</v>
      </c>
      <c r="E8" s="104">
        <f t="shared" ref="E8" si="1">E7*1.25</f>
        <v>39993.512499999997</v>
      </c>
      <c r="F8" s="104">
        <v>12407.580000000002</v>
      </c>
      <c r="G8" s="86">
        <v>19721.25</v>
      </c>
      <c r="H8" s="104">
        <v>10500</v>
      </c>
      <c r="I8" s="104"/>
      <c r="J8" s="108">
        <v>1200</v>
      </c>
      <c r="K8" s="86"/>
      <c r="L8" s="86"/>
      <c r="M8" s="86">
        <v>550</v>
      </c>
      <c r="N8" s="86"/>
      <c r="O8" s="106">
        <f t="shared" si="0"/>
        <v>84372.342499999999</v>
      </c>
    </row>
    <row r="9" spans="1:15" ht="15.75" x14ac:dyDescent="0.25">
      <c r="A9">
        <v>8</v>
      </c>
      <c r="B9" s="5" t="s">
        <v>7</v>
      </c>
      <c r="C9" s="5" t="s">
        <v>130</v>
      </c>
      <c r="D9" s="93">
        <v>5000</v>
      </c>
      <c r="E9" s="104">
        <v>39993.512499999997</v>
      </c>
      <c r="F9" s="104">
        <v>12407.580000000002</v>
      </c>
      <c r="G9" s="85">
        <v>7170.48</v>
      </c>
      <c r="H9" s="104">
        <v>10500</v>
      </c>
      <c r="I9" s="104"/>
      <c r="J9" s="104">
        <v>750</v>
      </c>
      <c r="K9" s="86"/>
      <c r="L9" s="86"/>
      <c r="M9" s="86">
        <v>550</v>
      </c>
      <c r="N9" s="86"/>
      <c r="O9" s="106">
        <f t="shared" si="0"/>
        <v>71371.572499999995</v>
      </c>
    </row>
    <row r="10" spans="1:15" ht="15.75" x14ac:dyDescent="0.25">
      <c r="A10">
        <v>9</v>
      </c>
      <c r="B10" s="5" t="s">
        <v>8</v>
      </c>
      <c r="C10" s="5" t="s">
        <v>130</v>
      </c>
      <c r="D10" s="93">
        <v>6000</v>
      </c>
      <c r="E10" s="104">
        <f>E3*1.75</f>
        <v>55990.917499999996</v>
      </c>
      <c r="F10" s="104">
        <v>12407.580000000002</v>
      </c>
      <c r="G10" s="85">
        <v>4394.8500000000004</v>
      </c>
      <c r="H10" s="104">
        <v>10500</v>
      </c>
      <c r="I10" s="104"/>
      <c r="J10" s="104"/>
      <c r="K10" s="86"/>
      <c r="L10" s="86"/>
      <c r="M10" s="86">
        <v>550</v>
      </c>
      <c r="N10" s="86"/>
      <c r="O10" s="106">
        <f t="shared" si="0"/>
        <v>83843.347500000003</v>
      </c>
    </row>
    <row r="11" spans="1:15" ht="31.5" x14ac:dyDescent="0.25">
      <c r="A11">
        <v>10</v>
      </c>
      <c r="B11" s="5" t="s">
        <v>9</v>
      </c>
      <c r="C11" s="5" t="s">
        <v>130</v>
      </c>
      <c r="D11" s="93">
        <v>4000</v>
      </c>
      <c r="E11" s="104">
        <v>31994.809999999998</v>
      </c>
      <c r="F11" s="104">
        <v>12407.580000000002</v>
      </c>
      <c r="G11" s="85">
        <v>3664.2799999999997</v>
      </c>
      <c r="H11" s="104">
        <v>10500</v>
      </c>
      <c r="I11" s="104"/>
      <c r="J11" s="104"/>
      <c r="K11" s="86"/>
      <c r="L11" s="86"/>
      <c r="M11" s="86">
        <v>550</v>
      </c>
      <c r="N11" s="86"/>
      <c r="O11" s="106">
        <f t="shared" si="0"/>
        <v>59116.67</v>
      </c>
    </row>
    <row r="12" spans="1:15" ht="15.75" x14ac:dyDescent="0.25">
      <c r="A12">
        <v>11</v>
      </c>
      <c r="B12" s="5" t="s">
        <v>10</v>
      </c>
      <c r="C12" s="5" t="s">
        <v>131</v>
      </c>
      <c r="D12" s="93"/>
      <c r="E12" s="104"/>
      <c r="F12" s="104">
        <v>12407.580000000002</v>
      </c>
      <c r="G12" s="85">
        <v>3664.2799999999997</v>
      </c>
      <c r="H12" s="104">
        <v>10500</v>
      </c>
      <c r="I12" s="104"/>
      <c r="J12" s="104"/>
      <c r="K12" s="86"/>
      <c r="L12" s="104">
        <v>12309</v>
      </c>
      <c r="M12" s="86">
        <v>550</v>
      </c>
      <c r="N12" s="107">
        <v>12225</v>
      </c>
      <c r="O12" s="106">
        <f t="shared" si="0"/>
        <v>51655.86</v>
      </c>
    </row>
    <row r="13" spans="1:15" ht="15.75" x14ac:dyDescent="0.25">
      <c r="A13">
        <v>12</v>
      </c>
      <c r="B13" s="5" t="s">
        <v>11</v>
      </c>
      <c r="C13" s="5" t="s">
        <v>131</v>
      </c>
      <c r="D13" s="93"/>
      <c r="E13" s="104"/>
      <c r="F13" s="104">
        <v>12407.580000000002</v>
      </c>
      <c r="G13" s="85">
        <v>3664.2799999999997</v>
      </c>
      <c r="H13" s="104">
        <v>10500</v>
      </c>
      <c r="I13" s="104"/>
      <c r="J13" s="104"/>
      <c r="K13" s="86"/>
      <c r="L13" s="104">
        <v>12309</v>
      </c>
      <c r="M13" s="86">
        <v>550</v>
      </c>
      <c r="N13" s="107">
        <v>12225</v>
      </c>
      <c r="O13" s="106">
        <f t="shared" si="0"/>
        <v>51655.86</v>
      </c>
    </row>
    <row r="14" spans="1:15" ht="15.75" x14ac:dyDescent="0.25">
      <c r="A14">
        <v>13</v>
      </c>
      <c r="B14" s="5" t="s">
        <v>12</v>
      </c>
      <c r="C14" s="5" t="s">
        <v>132</v>
      </c>
      <c r="D14" s="93"/>
      <c r="E14" s="104"/>
      <c r="F14" s="104"/>
      <c r="G14" s="110">
        <v>400</v>
      </c>
      <c r="H14" s="104"/>
      <c r="I14" s="104"/>
      <c r="J14" s="104"/>
      <c r="K14" s="86"/>
      <c r="L14" s="104">
        <v>12309</v>
      </c>
      <c r="M14" s="86">
        <v>550</v>
      </c>
      <c r="N14" s="107">
        <v>12225</v>
      </c>
      <c r="O14" s="106">
        <f t="shared" si="0"/>
        <v>25484</v>
      </c>
    </row>
    <row r="15" spans="1:15" ht="15.75" x14ac:dyDescent="0.25">
      <c r="A15">
        <v>14</v>
      </c>
      <c r="B15" s="5" t="s">
        <v>13</v>
      </c>
      <c r="C15" s="5" t="s">
        <v>132</v>
      </c>
      <c r="D15" s="93"/>
      <c r="E15" s="104"/>
      <c r="F15" s="104"/>
      <c r="G15" s="110">
        <v>400</v>
      </c>
      <c r="H15" s="104"/>
      <c r="I15" s="104"/>
      <c r="J15" s="104"/>
      <c r="K15" s="86"/>
      <c r="L15" s="104">
        <v>12309</v>
      </c>
      <c r="M15" s="86">
        <v>550</v>
      </c>
      <c r="N15" s="107">
        <v>12225</v>
      </c>
      <c r="O15" s="106">
        <f t="shared" si="0"/>
        <v>25484</v>
      </c>
    </row>
    <row r="16" spans="1:15" ht="15.75" x14ac:dyDescent="0.25">
      <c r="A16">
        <v>15</v>
      </c>
      <c r="B16" s="5" t="s">
        <v>14</v>
      </c>
      <c r="C16" s="5" t="s">
        <v>132</v>
      </c>
      <c r="D16" s="93"/>
      <c r="E16" s="104"/>
      <c r="F16" s="104"/>
      <c r="G16" s="110">
        <v>400</v>
      </c>
      <c r="H16" s="104"/>
      <c r="I16" s="104"/>
      <c r="J16" s="104"/>
      <c r="K16" s="86"/>
      <c r="L16" s="104">
        <v>12309</v>
      </c>
      <c r="M16" s="86">
        <v>550</v>
      </c>
      <c r="N16" s="107">
        <v>12225</v>
      </c>
      <c r="O16" s="106">
        <f t="shared" si="0"/>
        <v>25484</v>
      </c>
    </row>
    <row r="17" spans="1:15" ht="15.75" x14ac:dyDescent="0.25">
      <c r="A17">
        <v>16</v>
      </c>
      <c r="B17" s="6" t="s">
        <v>15</v>
      </c>
      <c r="C17" s="6" t="s">
        <v>131</v>
      </c>
      <c r="D17" s="95"/>
      <c r="E17" s="104"/>
      <c r="F17" s="104">
        <v>12407.580000000002</v>
      </c>
      <c r="G17" s="85">
        <v>3664.2799999999997</v>
      </c>
      <c r="H17" s="104">
        <v>10500</v>
      </c>
      <c r="I17" s="104"/>
      <c r="J17" s="104"/>
      <c r="K17" s="86"/>
      <c r="L17" s="104">
        <v>12309</v>
      </c>
      <c r="M17" s="86">
        <v>550</v>
      </c>
      <c r="N17" s="107">
        <v>12225</v>
      </c>
      <c r="O17" s="106">
        <f t="shared" si="0"/>
        <v>51655.86</v>
      </c>
    </row>
    <row r="18" spans="1:15" ht="15.75" x14ac:dyDescent="0.25">
      <c r="A18">
        <v>17</v>
      </c>
      <c r="B18" s="5" t="s">
        <v>135</v>
      </c>
      <c r="C18" s="5" t="s">
        <v>130</v>
      </c>
      <c r="D18" s="96" t="s">
        <v>175</v>
      </c>
      <c r="E18" s="104">
        <f>E8*2</f>
        <v>79987.024999999994</v>
      </c>
      <c r="F18" s="104">
        <v>12407.580000000002</v>
      </c>
      <c r="G18" s="85">
        <v>3664.2799999999997</v>
      </c>
      <c r="H18" s="104">
        <v>21000</v>
      </c>
      <c r="I18" s="104"/>
      <c r="J18" s="104"/>
      <c r="K18" s="86"/>
      <c r="L18" s="86"/>
      <c r="M18" s="86">
        <v>550</v>
      </c>
      <c r="N18" s="86"/>
      <c r="O18" s="106">
        <f t="shared" si="0"/>
        <v>117608.88499999999</v>
      </c>
    </row>
    <row r="19" spans="1:15" ht="78.75" x14ac:dyDescent="0.25">
      <c r="A19">
        <v>19</v>
      </c>
      <c r="C19" s="6" t="s">
        <v>177</v>
      </c>
      <c r="E19" s="86">
        <v>25320</v>
      </c>
      <c r="F19" s="86"/>
      <c r="G19" s="110">
        <v>34550</v>
      </c>
      <c r="H19" s="86"/>
      <c r="I19" s="86"/>
      <c r="J19" s="86"/>
      <c r="K19" s="86"/>
      <c r="L19" s="86"/>
      <c r="M19" s="86"/>
      <c r="N19" s="86"/>
      <c r="O19" s="106">
        <f t="shared" si="0"/>
        <v>59870</v>
      </c>
    </row>
    <row r="20" spans="1:15" ht="39" customHeight="1" x14ac:dyDescent="0.25">
      <c r="E20" s="86"/>
      <c r="F20" s="86"/>
      <c r="G20" s="86"/>
      <c r="H20" s="106"/>
      <c r="I20" s="86"/>
      <c r="J20" s="86"/>
      <c r="K20" s="86"/>
      <c r="L20" s="86"/>
      <c r="M20" s="86"/>
      <c r="N20" s="86"/>
      <c r="O20" s="109">
        <f>SUM(O2:O19)</f>
        <v>1097647.0125000002</v>
      </c>
    </row>
  </sheetData>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Rainwater Harvest Ground Tanks</vt:lpstr>
      <vt:lpstr>Over Head Tank</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Barrie Amadu</dc:creator>
  <cp:lastModifiedBy>Francis Moijue</cp:lastModifiedBy>
  <cp:lastPrinted>2017-02-02T18:56:11Z</cp:lastPrinted>
  <dcterms:created xsi:type="dcterms:W3CDTF">2017-01-23T10:54:08Z</dcterms:created>
  <dcterms:modified xsi:type="dcterms:W3CDTF">2017-02-09T02:28:33Z</dcterms:modified>
</cp:coreProperties>
</file>