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sdx" ContentType="application/vnd.ms-visio.drawing"/>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s-stg02\Personal Folders\jacqueline.kulang\Desktop\"/>
    </mc:Choice>
  </mc:AlternateContent>
  <bookViews>
    <workbookView xWindow="0" yWindow="0" windowWidth="20490" windowHeight="7755" tabRatio="929" activeTab="1"/>
  </bookViews>
  <sheets>
    <sheet name="Cover Sheet" sheetId="82" r:id="rId1"/>
    <sheet name="Preambles" sheetId="83" r:id="rId2"/>
    <sheet name="Preliminaries" sheetId="72" r:id="rId3"/>
    <sheet name="BoQ Cadets-07-Bldgs " sheetId="66" r:id="rId4"/>
    <sheet name="Batch 05-Bldgs" sheetId="73" r:id="rId5"/>
    <sheet name="Summary " sheetId="69" r:id="rId6"/>
  </sheets>
  <externalReferences>
    <externalReference r:id="rId7"/>
  </externalReferences>
  <definedNames>
    <definedName name="a">#REF!</definedName>
    <definedName name="B">#REF!</definedName>
    <definedName name="bb">#REF!</definedName>
    <definedName name="dw">#REF!</definedName>
    <definedName name="floorarea">#REF!</definedName>
    <definedName name="h">#REF!</definedName>
    <definedName name="L">#REF!</definedName>
    <definedName name="ll">#REF!</definedName>
    <definedName name="mw">#REF!</definedName>
    <definedName name="_xlnm.Print_Area" localSheetId="5">'Summary '!$A$3:$C$19</definedName>
    <definedName name="pw">#REF!</definedName>
    <definedName name="sb">#REF!</definedName>
    <definedName name="sl">#REF!</definedName>
    <definedName name="w">#REF!</definedName>
    <definedName name="w1f">#REF!</definedName>
    <definedName name="wall">#REF!</definedName>
    <definedName name="wallt">#REF!</definedName>
    <definedName name="wgf">#REF!</definedName>
  </definedNames>
  <calcPr calcId="152511"/>
</workbook>
</file>

<file path=xl/calcChain.xml><?xml version="1.0" encoding="utf-8"?>
<calcChain xmlns="http://schemas.openxmlformats.org/spreadsheetml/2006/main">
  <c r="B8" i="69" l="1"/>
  <c r="G17" i="72"/>
  <c r="G22" i="72"/>
  <c r="G23" i="72"/>
  <c r="G25" i="72"/>
  <c r="C11" i="69"/>
  <c r="C12" i="69"/>
  <c r="C13" i="69"/>
  <c r="C15" i="69"/>
  <c r="C17" i="69"/>
  <c r="C19" i="69"/>
  <c r="A5" i="69"/>
  <c r="C4" i="66"/>
  <c r="C4" i="73"/>
  <c r="C8" i="66"/>
  <c r="C8" i="73"/>
  <c r="B13" i="69"/>
  <c r="B12" i="69"/>
  <c r="B11" i="69"/>
  <c r="C5" i="73"/>
  <c r="F12" i="73"/>
  <c r="F14" i="73"/>
  <c r="F13" i="73"/>
  <c r="C5" i="66"/>
  <c r="A12" i="72"/>
  <c r="F13" i="66"/>
  <c r="F12" i="66"/>
  <c r="F14" i="66"/>
  <c r="C10" i="69"/>
</calcChain>
</file>

<file path=xl/sharedStrings.xml><?xml version="1.0" encoding="utf-8"?>
<sst xmlns="http://schemas.openxmlformats.org/spreadsheetml/2006/main" count="276" uniqueCount="208">
  <si>
    <t>Lump sum</t>
  </si>
  <si>
    <t>BILL NO. 1 : PRIMARILY AND GENERAL REQUIREMENT</t>
  </si>
  <si>
    <t>12/1</t>
  </si>
  <si>
    <t>12/3</t>
  </si>
  <si>
    <t>Sub-Total for Bill No. : 1</t>
  </si>
  <si>
    <t>PRIMARILY AND GENERAL REQUIREMENT</t>
  </si>
  <si>
    <t>m</t>
  </si>
  <si>
    <t>Mobilization to site including security, plant, equipment, facilities and personnel as well as supply and erection of 2 project information boards as directed by the Engineer.</t>
  </si>
  <si>
    <t>Demobilization from site including removal of contractor's plant, equipment, facilities and personnel as well as brooming and cleaning of all the completed works to the satisfaction of the Engineer.</t>
  </si>
  <si>
    <t>No</t>
  </si>
  <si>
    <t>ACCESS TO JUSTICE AND RULE OF LAW</t>
  </si>
  <si>
    <t>DORMITORY BLOCKS (7 Buildings)</t>
  </si>
  <si>
    <t>LS</t>
  </si>
  <si>
    <t>A</t>
  </si>
  <si>
    <t>DORMITORY FOR CADETS (1st BLOCK)</t>
  </si>
  <si>
    <t>Painting</t>
  </si>
  <si>
    <t>Provide and construct  the Drainage chanel with concrete base and brick work with proper finishing to discharge water to proper outlets from the stand pipes &amp; concrete (mix 1:3:6) washing platform</t>
  </si>
  <si>
    <t>Construct Concrete platform of size 5000mm x 2000mm for washing close to the existing water tank. (concrete mix 1:3:6)</t>
  </si>
  <si>
    <t>Providing and fixing firmly 7.0 mm thick perforated aluminum false ceiling 600 mm x 600 mm panels, with all accessories necessary to secure the ceiling firmly to the existing steel roof.</t>
  </si>
  <si>
    <t>a</t>
  </si>
  <si>
    <t>Rate shall include for preparation of surface cleaning down, smoothing, knotting, puttying,stepping etc. protection of floors and fitting, removing &amp; replacing door and window, furniture, and cleaning windows etc.upon completion.</t>
  </si>
  <si>
    <t>b</t>
  </si>
  <si>
    <t>Walls</t>
  </si>
  <si>
    <t>m²</t>
  </si>
  <si>
    <r>
      <t xml:space="preserve">Prepare and apply one coat of primer and two coats of vinly silk paint of approved colour and quality to </t>
    </r>
    <r>
      <rPr>
        <b/>
        <sz val="11"/>
        <rFont val="Arial"/>
        <family val="2"/>
      </rPr>
      <t>internal plastered faces</t>
    </r>
    <r>
      <rPr>
        <sz val="11"/>
        <rFont val="Arial"/>
        <family val="2"/>
      </rPr>
      <t xml:space="preserve"> of walls</t>
    </r>
  </si>
  <si>
    <t>Carryout repairs to doors replacing all iron mongary/locking systems fix with Union locks special for metalic doors, repaint al surfaces and fixing 4mm clear glass were broken</t>
  </si>
  <si>
    <t>SUB TOTAL FOR FOR ONE DOMATORY FOR CADETS</t>
  </si>
  <si>
    <t xml:space="preserve">           UNITED NATIONS DEVELOPMENT PROGRAMME</t>
  </si>
  <si>
    <t>Book 1: Schedule of Quantities</t>
  </si>
  <si>
    <t>All prices in US Dollars</t>
  </si>
  <si>
    <t>Project No.:</t>
  </si>
  <si>
    <t>Date:</t>
  </si>
  <si>
    <t>Document No:</t>
  </si>
  <si>
    <t>UNITED NATIONS DEVELOPMENT PROGRAMME</t>
  </si>
  <si>
    <t>Book 1: SCHEDULE OF QUANTITIES</t>
  </si>
  <si>
    <t>Project:</t>
  </si>
  <si>
    <t>Item:</t>
  </si>
  <si>
    <t>PRELIMINARY WORKS</t>
  </si>
  <si>
    <t>1. General</t>
  </si>
  <si>
    <t xml:space="preserve">Pre-construction work, mobilisation activities including paper/ documentation tasks. </t>
  </si>
  <si>
    <t>Post construction works and clean up.</t>
  </si>
  <si>
    <t>Subtotal</t>
  </si>
  <si>
    <t>UNDP</t>
  </si>
  <si>
    <t>RENOVATION OF THE BUILDINGS AT RAJAF POLICE TRAINING INSTITUTE JUBA, REPUBLIC OF SOUTH SUDAN</t>
  </si>
  <si>
    <t>BOQ FOR 07 DORMITORIES FOR CADETS OFFICERS</t>
  </si>
  <si>
    <t>Splash Apron</t>
  </si>
  <si>
    <t>75mm thick concrete (grade 20) 600x600mm slabs laid on 100mm sand blinding base well rammed and finished monolithically with 25mm thick cement and sand (1:3) screed trowelled smooth to gentle falls with joints pointed and including 150mm thick concrete block edge wall average 600mm deep rendered on and including 450mm x 150mm thick concrete grade 15 foundation and all necessary excavations and disposal of spoil and formwork to edge of apron.</t>
  </si>
  <si>
    <t>Sub Total for painting</t>
  </si>
  <si>
    <t xml:space="preserve">Sub total </t>
  </si>
  <si>
    <t>Item</t>
  </si>
  <si>
    <r>
      <t>m</t>
    </r>
    <r>
      <rPr>
        <vertAlign val="superscript"/>
        <sz val="11"/>
        <rFont val="Arial"/>
        <family val="2"/>
      </rPr>
      <t>2</t>
    </r>
  </si>
  <si>
    <t>ITEM</t>
  </si>
  <si>
    <t>UNIT</t>
  </si>
  <si>
    <t>QTY</t>
  </si>
  <si>
    <t>RATE (USD)</t>
  </si>
  <si>
    <t>AMOUNT (USD)</t>
  </si>
  <si>
    <t>BRIEF DESCRIPTION OF WORK</t>
  </si>
  <si>
    <t>………</t>
  </si>
  <si>
    <t>TOTAL COST</t>
  </si>
  <si>
    <t>POS.</t>
  </si>
  <si>
    <t>UNT COST</t>
  </si>
  <si>
    <t>……….</t>
  </si>
  <si>
    <t>Carryout repairs to Windows replacing the damaged mosquito wire, fixing all iron mongary/locking systems, repainting and fixing 4mm clear glass were broken and apply approved paint</t>
  </si>
  <si>
    <r>
      <t xml:space="preserve">25x225mm high timber </t>
    </r>
    <r>
      <rPr>
        <b/>
        <sz val="12"/>
        <rFont val="Calibri"/>
        <family val="2"/>
        <scheme val="minor"/>
      </rPr>
      <t xml:space="preserve">valance board / barge board </t>
    </r>
    <r>
      <rPr>
        <sz val="12"/>
        <rFont val="Calibri"/>
        <family val="2"/>
        <scheme val="minor"/>
      </rPr>
      <t>fixed to edges of rafters including necessary fittings screws and nails etc.: including wood preservative and painting all as per drawings</t>
    </r>
  </si>
  <si>
    <t>UNITED NATION DEVELOPMENT PROGRAMME</t>
  </si>
  <si>
    <r>
      <t xml:space="preserve">25x225mm high timber </t>
    </r>
    <r>
      <rPr>
        <b/>
        <sz val="12"/>
        <rFont val="Arial"/>
        <family val="2"/>
      </rPr>
      <t xml:space="preserve">valance board / barge board </t>
    </r>
    <r>
      <rPr>
        <sz val="12"/>
        <rFont val="Arial"/>
        <family val="2"/>
      </rPr>
      <t>fixed to edges of rafters including necessary fittings screws and nails etc.: including wood preservative and painting all as per drawings</t>
    </r>
  </si>
  <si>
    <t xml:space="preserve">Supply and fix bondex from approved manufacture to all leaking points on the roof in a neat and smart way </t>
  </si>
  <si>
    <t>SHEET SUMMARY</t>
  </si>
  <si>
    <t>BILL NO</t>
  </si>
  <si>
    <t>DESCRIPTION</t>
  </si>
  <si>
    <t>TOTAL AMOUNT</t>
  </si>
  <si>
    <t xml:space="preserve">GROUND TOTAL </t>
  </si>
  <si>
    <t>TOTAL FOR PRELIMINARIES TO SUMMSRY SHEET</t>
  </si>
  <si>
    <t>TOTAL FOR FOR 07 DOMATORIES FOR CADETS TO SUMMARY SHEET</t>
  </si>
  <si>
    <t>…..</t>
  </si>
  <si>
    <t>DORMITORY FOR BATCH FORENSIC OFFICERS</t>
  </si>
  <si>
    <t>TOTAL FOR FOR 05 DOMATORIES FOR BATCH FORENSIC OFFICERS</t>
  </si>
  <si>
    <t>SUB TOTAL FOR FOR ONE DOMATORY FOR BATCH FORENSIC</t>
  </si>
  <si>
    <t>BOQ FOR 05 DORMITORIES FOR BATCH FORENSIC OFFICERS</t>
  </si>
  <si>
    <t>Pre-construction work, mobilization activities including paper/ documentation tasks. The bidders are strongly advised to visit the site before submitting their quotations to familiarize with the existing status of the buildings to be renovated</t>
  </si>
  <si>
    <t>The contractor shall provide and maintain temporary sheds for the storage of materials, tools, and tackle and the use of all persons employed on the Site.  Those used for the storage of cement and other perishable materials and the like are to be weatherproofed at all times</t>
  </si>
  <si>
    <t>Provide, maintain and keep in a clean condition adequate temporary sanitary accommodation and facilities in accordance with local regulations for all persons employed on the Works.</t>
  </si>
  <si>
    <t>Allow for supplying temporary electricity for the Works and facilities of the contractor including 'connection, distribution system for the work, internal arrangements and all payment to the authorities for connections. It is the responsibility of the Contractor to ensure steady and uninterrupted power supply to Works.  The Contractor shall not be entitled to claim and the Employer shall not pay cost incurred by the Contractor for using electric power generators or for using other alternative power supply method in case there happened to be disruptions to normal power supply due to any reason.</t>
  </si>
  <si>
    <t>August 04 2017</t>
  </si>
  <si>
    <t>c</t>
  </si>
  <si>
    <t>d</t>
  </si>
  <si>
    <t>e</t>
  </si>
  <si>
    <t>f</t>
  </si>
  <si>
    <t>g</t>
  </si>
  <si>
    <t>A1.1</t>
  </si>
  <si>
    <t>A1.2</t>
  </si>
  <si>
    <t>A1.4</t>
  </si>
  <si>
    <t>A1.5</t>
  </si>
  <si>
    <t>A1.6</t>
  </si>
  <si>
    <t>A1.7</t>
  </si>
  <si>
    <t>A.2</t>
  </si>
  <si>
    <t>A2.1</t>
  </si>
  <si>
    <t>A.3</t>
  </si>
  <si>
    <t>A3.1</t>
  </si>
  <si>
    <t>A.4</t>
  </si>
  <si>
    <t>A.4.1</t>
  </si>
  <si>
    <t>A.1</t>
  </si>
  <si>
    <t>C1</t>
  </si>
  <si>
    <t>C1.1</t>
  </si>
  <si>
    <t>C1.2</t>
  </si>
  <si>
    <t>C1.3</t>
  </si>
  <si>
    <t>C1.4</t>
  </si>
  <si>
    <t>C1.5</t>
  </si>
  <si>
    <t>C1.6</t>
  </si>
  <si>
    <t>C1.7</t>
  </si>
  <si>
    <t>C2</t>
  </si>
  <si>
    <t>C2.1</t>
  </si>
  <si>
    <t>C3</t>
  </si>
  <si>
    <t>C3.1</t>
  </si>
  <si>
    <t>C4</t>
  </si>
  <si>
    <t>C4.1</t>
  </si>
  <si>
    <t>ADD 10% CONTIGENCY</t>
  </si>
  <si>
    <t>TOTAL TO CONTRACT SUM</t>
  </si>
  <si>
    <r>
      <rPr>
        <b/>
        <sz val="11"/>
        <color theme="1"/>
        <rFont val="Arial"/>
        <family val="2"/>
      </rPr>
      <t>Scope of works</t>
    </r>
    <r>
      <rPr>
        <sz val="11"/>
        <color theme="1"/>
        <rFont val="Arial"/>
        <family val="2"/>
      </rPr>
      <t xml:space="preserve">: The works shall comprise off; the renovation of 12 dormitories.                              
The intending bidders are advised to attend a pre bid meeting on site, as this will help the bidders familiarise with the exact conditions on the ground before submitting their offers. The proposed date for the site visit is 31st August, 2017.
</t>
    </r>
  </si>
  <si>
    <t xml:space="preserve">PRICING PREAMBLES </t>
  </si>
  <si>
    <r>
      <t>1.0</t>
    </r>
    <r>
      <rPr>
        <b/>
        <sz val="7"/>
        <color indexed="8"/>
        <rFont val="Times New Roman"/>
        <family val="1"/>
      </rPr>
      <t xml:space="preserve">  </t>
    </r>
    <r>
      <rPr>
        <b/>
        <sz val="11"/>
        <color indexed="8"/>
        <rFont val="Times New Roman"/>
        <family val="1"/>
      </rPr>
      <t>General</t>
    </r>
  </si>
  <si>
    <r>
      <t>1.1</t>
    </r>
    <r>
      <rPr>
        <sz val="7"/>
        <color indexed="8"/>
        <rFont val="Times New Roman"/>
        <family val="1"/>
      </rPr>
      <t xml:space="preserve">  </t>
    </r>
    <r>
      <rPr>
        <sz val="11"/>
        <color indexed="8"/>
        <rFont val="Times New Roman"/>
        <family val="1"/>
      </rPr>
      <t>The Bill of Quantities shall be read in conjunction with the Conditions of Contract, Specifications, Drawings and Employer’s requirements and the Tenderer shall provide against the bill rates or in the prices for the full scope of the work covered by the Contract, no claim or variations shall be considered on account of the Tender’s failure to comply with this provision.</t>
    </r>
  </si>
  <si>
    <r>
      <t>1.2</t>
    </r>
    <r>
      <rPr>
        <sz val="7"/>
        <color indexed="8"/>
        <rFont val="Times New Roman"/>
        <family val="1"/>
      </rPr>
      <t xml:space="preserve">  </t>
    </r>
    <r>
      <rPr>
        <sz val="11"/>
        <color indexed="8"/>
        <rFont val="Times New Roman"/>
        <family val="1"/>
      </rPr>
      <t>The various documents collectively referred to herein as the Bill of Quantities shall jointly constitute the Bill of Quantities referred to in the Conditions of Contract and these preambles are to be read in conjunction with item descriptions in the Bill of Quantities.</t>
    </r>
  </si>
  <si>
    <r>
      <t>1.3</t>
    </r>
    <r>
      <rPr>
        <sz val="7"/>
        <color indexed="8"/>
        <rFont val="Times New Roman"/>
        <family val="1"/>
      </rPr>
      <t xml:space="preserve">  </t>
    </r>
    <r>
      <rPr>
        <sz val="11"/>
        <color indexed="8"/>
        <rFont val="Times New Roman"/>
        <family val="1"/>
      </rPr>
      <t>Lump Sum values shall not be inserted where unit rates are applicable and the Tenderer shall ensure that identical items occurring in separate bills are not priced at different rates, unless this is the deliberate intention.</t>
    </r>
  </si>
  <si>
    <r>
      <t>1.4</t>
    </r>
    <r>
      <rPr>
        <sz val="7"/>
        <color indexed="8"/>
        <rFont val="Times New Roman"/>
        <family val="1"/>
      </rPr>
      <t xml:space="preserve">  </t>
    </r>
    <r>
      <rPr>
        <sz val="11"/>
        <color indexed="8"/>
        <rFont val="Times New Roman"/>
        <family val="1"/>
      </rPr>
      <t>The Tenderer shall check against the summaries that each copy of the Bill of Quantities is complete in the number of pages and in the reproduction of each page. The Tenderer’s unit rates, prices and extensions shall be entered clearly by hand in black ink.</t>
    </r>
  </si>
  <si>
    <r>
      <t>1.5</t>
    </r>
    <r>
      <rPr>
        <sz val="7"/>
        <color indexed="8"/>
        <rFont val="Times New Roman"/>
        <family val="1"/>
      </rPr>
      <t xml:space="preserve">  </t>
    </r>
    <r>
      <rPr>
        <sz val="11"/>
        <color indexed="8"/>
        <rFont val="Times New Roman"/>
        <family val="1"/>
      </rPr>
      <t>Unit rates, prices and extensions shall be given in the United state Dollar with cents taken to two decimal places or any other valid currency value taken to two decimal places.</t>
    </r>
  </si>
  <si>
    <r>
      <t>1.6</t>
    </r>
    <r>
      <rPr>
        <sz val="7"/>
        <color indexed="8"/>
        <rFont val="Times New Roman"/>
        <family val="1"/>
      </rPr>
      <t xml:space="preserve">  </t>
    </r>
    <r>
      <rPr>
        <sz val="11"/>
        <color indexed="8"/>
        <rFont val="Times New Roman"/>
        <family val="1"/>
      </rPr>
      <t>The Bill of Quantities has generally been measured in accordance with the Principals of Measurement (International) for Works of Construction (June 1979), as published by the Royal Institution of Chartered Surveyors with amendments made to suit local practice and conditions. The Quantities inserted against items in the Bill of Quantities are estimated quantities for the Works for the purpose of Tender evaluation, and the Tenderer shall be deemed to have checked and verified such quantities in the compilation of his Tender Price prior to the submission of his Tender. Upon the award of the Contract, the priced Bill of Quantities shall be used solely for evaluating interim payments due to the Contractor, and as a schedule of rates for establishing the value of variations.</t>
    </r>
  </si>
  <si>
    <r>
      <t>1.7</t>
    </r>
    <r>
      <rPr>
        <sz val="7"/>
        <color indexed="8"/>
        <rFont val="Times New Roman"/>
        <family val="1"/>
      </rPr>
      <t xml:space="preserve">  </t>
    </r>
    <r>
      <rPr>
        <sz val="11"/>
        <color indexed="8"/>
        <rFont val="Times New Roman"/>
        <family val="1"/>
      </rPr>
      <t>The Contractor shall not use the Bill of Quantities for the purpose of ordering materials or arranging Subcontractors. References to these activities shall be the Specifications and Drawings and instructions issued by the Engineer.</t>
    </r>
  </si>
  <si>
    <r>
      <t>1.8</t>
    </r>
    <r>
      <rPr>
        <sz val="7"/>
        <color indexed="8"/>
        <rFont val="Times New Roman"/>
        <family val="1"/>
      </rPr>
      <t xml:space="preserve">  </t>
    </r>
    <r>
      <rPr>
        <sz val="11"/>
        <color indexed="8"/>
        <rFont val="Times New Roman"/>
        <family val="1"/>
      </rPr>
      <t>All items in the Bill of Quantities shall be deemed to have a monetary value, whether priced or unpriced. In the absence of a unit rate or price against any item, the cost shall be deemed to have been included elsewhere within the Contract Price and the work described to that item shall be executed by the Contractor without any additional payment.</t>
    </r>
  </si>
  <si>
    <r>
      <t>1.9</t>
    </r>
    <r>
      <rPr>
        <sz val="7"/>
        <color indexed="8"/>
        <rFont val="Times New Roman"/>
        <family val="1"/>
      </rPr>
      <t xml:space="preserve">  </t>
    </r>
    <r>
      <rPr>
        <sz val="11"/>
        <color indexed="8"/>
        <rFont val="Times New Roman"/>
        <family val="1"/>
      </rPr>
      <t>The descriptions in the Bill of Quantities may be incomplete and the Tenderer is referred to the Drawings, Photographs and Specifications for complete information in respect of all the relevant descriptions, quality, dimensions, capacities, design parameters and the like.</t>
    </r>
  </si>
  <si>
    <t>2.0  Format of Descriptions</t>
  </si>
  <si>
    <t xml:space="preserve">2.1 In addition to common abbreviations the following have been adopted; POM (I), Principal of    Measurement (International) for Works of construction dated June 1979 as published by the  royal Institution of Charted Surveyors, London  </t>
  </si>
  <si>
    <t>mm- Millimeter                       Pr-Pair</t>
  </si>
  <si>
    <t>M-Linear Meter                      No-Number</t>
  </si>
  <si>
    <r>
      <t>m</t>
    </r>
    <r>
      <rPr>
        <b/>
        <vertAlign val="superscript"/>
        <sz val="11"/>
        <color indexed="8"/>
        <rFont val="Times New Roman"/>
        <family val="1"/>
      </rPr>
      <t>2</t>
    </r>
    <r>
      <rPr>
        <b/>
        <sz val="11"/>
        <color indexed="8"/>
        <rFont val="Times New Roman"/>
        <family val="1"/>
      </rPr>
      <t xml:space="preserve">- Square Meter                   Kg-Kilograms            </t>
    </r>
  </si>
  <si>
    <r>
      <t>m</t>
    </r>
    <r>
      <rPr>
        <b/>
        <vertAlign val="superscript"/>
        <sz val="11"/>
        <color indexed="8"/>
        <rFont val="Times New Roman"/>
        <family val="1"/>
      </rPr>
      <t>3</t>
    </r>
    <r>
      <rPr>
        <b/>
        <sz val="11"/>
        <color indexed="8"/>
        <rFont val="Times New Roman"/>
        <family val="1"/>
      </rPr>
      <t>- Cubic Meter</t>
    </r>
  </si>
  <si>
    <t>3.0 Rates</t>
  </si>
  <si>
    <t>3.1 Rates and Prices shall be all inclusive, comprehensive and include the following:</t>
  </si>
  <si>
    <r>
      <t>a)</t>
    </r>
    <r>
      <rPr>
        <sz val="7"/>
        <color indexed="8"/>
        <rFont val="Times New Roman"/>
        <family val="1"/>
      </rPr>
      <t xml:space="preserve">     </t>
    </r>
    <r>
      <rPr>
        <sz val="11"/>
        <color indexed="8"/>
        <rFont val="Times New Roman"/>
        <family val="1"/>
      </rPr>
      <t>All obligations imposed by the Contract.</t>
    </r>
  </si>
  <si>
    <r>
      <t>b)</t>
    </r>
    <r>
      <rPr>
        <sz val="7"/>
        <color indexed="8"/>
        <rFont val="Times New Roman"/>
        <family val="1"/>
      </rPr>
      <t xml:space="preserve">     </t>
    </r>
    <r>
      <rPr>
        <sz val="11"/>
        <color indexed="8"/>
        <rFont val="Times New Roman"/>
        <family val="1"/>
      </rPr>
      <t>Complying in every respect with the requirements and the considerations of the Specifications and Drawings.</t>
    </r>
  </si>
  <si>
    <r>
      <t>c)</t>
    </r>
    <r>
      <rPr>
        <sz val="7"/>
        <color indexed="8"/>
        <rFont val="Times New Roman"/>
        <family val="1"/>
      </rPr>
      <t xml:space="preserve">     </t>
    </r>
    <r>
      <rPr>
        <sz val="11"/>
        <color indexed="8"/>
        <rFont val="Times New Roman"/>
        <family val="1"/>
      </rPr>
      <t>All considerations arising from the definitions incorporated in each Preamble section.</t>
    </r>
  </si>
  <si>
    <r>
      <t>d)</t>
    </r>
    <r>
      <rPr>
        <sz val="7"/>
        <color indexed="8"/>
        <rFont val="Times New Roman"/>
        <family val="1"/>
      </rPr>
      <t xml:space="preserve">     </t>
    </r>
    <r>
      <rPr>
        <sz val="11"/>
        <color indexed="8"/>
        <rFont val="Times New Roman"/>
        <family val="1"/>
      </rPr>
      <t>Labour for fixing and all associated costs.</t>
    </r>
  </si>
  <si>
    <r>
      <t>e)</t>
    </r>
    <r>
      <rPr>
        <sz val="7"/>
        <color indexed="8"/>
        <rFont val="Times New Roman"/>
        <family val="1"/>
      </rPr>
      <t xml:space="preserve">     </t>
    </r>
    <r>
      <rPr>
        <sz val="11"/>
        <color indexed="8"/>
        <rFont val="Times New Roman"/>
        <family val="1"/>
      </rPr>
      <t>Materials and goods and all associated costs</t>
    </r>
  </si>
  <si>
    <r>
      <t>f)</t>
    </r>
    <r>
      <rPr>
        <sz val="7"/>
        <color indexed="8"/>
        <rFont val="Times New Roman"/>
        <family val="1"/>
      </rPr>
      <t xml:space="preserve">     </t>
    </r>
    <r>
      <rPr>
        <sz val="11"/>
        <color indexed="8"/>
        <rFont val="Times New Roman"/>
        <family val="1"/>
      </rPr>
      <t>Fitting and /or fixing materials and goods in any position, hoisting to any height.</t>
    </r>
  </si>
  <si>
    <r>
      <t>g)</t>
    </r>
    <r>
      <rPr>
        <sz val="7"/>
        <color indexed="8"/>
        <rFont val="Times New Roman"/>
        <family val="1"/>
      </rPr>
      <t xml:space="preserve">     </t>
    </r>
    <r>
      <rPr>
        <sz val="11"/>
        <color indexed="8"/>
        <rFont val="Times New Roman"/>
        <family val="1"/>
      </rPr>
      <t>Use of Scaffolding, plant, equipment and tools.</t>
    </r>
  </si>
  <si>
    <r>
      <t>h)</t>
    </r>
    <r>
      <rPr>
        <sz val="7"/>
        <color indexed="8"/>
        <rFont val="Times New Roman"/>
        <family val="1"/>
      </rPr>
      <t xml:space="preserve">    </t>
    </r>
    <r>
      <rPr>
        <sz val="11"/>
        <color indexed="8"/>
        <rFont val="Times New Roman"/>
        <family val="1"/>
      </rPr>
      <t>Any additional labours usually associated with measured items.</t>
    </r>
  </si>
  <si>
    <r>
      <t>i)</t>
    </r>
    <r>
      <rPr>
        <sz val="7"/>
        <color indexed="8"/>
        <rFont val="Times New Roman"/>
        <family val="1"/>
      </rPr>
      <t xml:space="preserve">      </t>
    </r>
    <r>
      <rPr>
        <sz val="11"/>
        <color indexed="8"/>
        <rFont val="Times New Roman"/>
        <family val="1"/>
      </rPr>
      <t>All necessary protection of the Works, removing all casings and temporary covering and making good and clearing away upon completion.</t>
    </r>
  </si>
  <si>
    <r>
      <t>j)</t>
    </r>
    <r>
      <rPr>
        <sz val="7"/>
        <color indexed="8"/>
        <rFont val="Times New Roman"/>
        <family val="1"/>
      </rPr>
      <t xml:space="preserve">      </t>
    </r>
    <r>
      <rPr>
        <sz val="11"/>
        <color indexed="8"/>
        <rFont val="Times New Roman"/>
        <family val="1"/>
      </rPr>
      <t>All applicable taxes, duties, charges, government levies, landing charges and transport.</t>
    </r>
  </si>
  <si>
    <t>k) Overheads &amp; profit.</t>
  </si>
  <si>
    <t>4.0 Measurements</t>
  </si>
  <si>
    <t>4.1 All measurements are net and the rates shall include for all laps, waste, working space and   trade or traditional allowances.</t>
  </si>
  <si>
    <t>4.2 The pricing of materials shall take account of the following:</t>
  </si>
  <si>
    <t>a) Pricing Preambles, Drawings and specifications shall apply reciprocally between the  various sections of the Works, unless otherwise described.</t>
  </si>
  <si>
    <t>b) Materials shall be of the specified quality unless otherwise described.</t>
  </si>
  <si>
    <t>c) All materials shall be transported, handled, stored and fixed in accordance with the  printed instruction or recommendations of their manufacturer or suppliers.</t>
  </si>
  <si>
    <t>d) Protection of completed work, all casings and temporary coverings and making good  and clearing away upon completion.</t>
  </si>
  <si>
    <t>5.0 Discrepancies</t>
  </si>
  <si>
    <t>5.1 Any discrepancy arising in terms of these Preambles and the items contained within the Bill of Quantities must be brought to the attention of the Engineer for his clarification prior to the submission of tender.</t>
  </si>
  <si>
    <t>EARTH WORKS</t>
  </si>
  <si>
    <r>
      <t>§</t>
    </r>
    <r>
      <rPr>
        <sz val="7"/>
        <color indexed="8"/>
        <rFont val="Times New Roman"/>
        <family val="1"/>
      </rPr>
      <t xml:space="preserve">  </t>
    </r>
    <r>
      <rPr>
        <sz val="11"/>
        <color indexed="8"/>
        <rFont val="Times New Roman"/>
        <family val="1"/>
      </rPr>
      <t>All quantities for excavation have been measured net with no allowance for increase in bulk or working space.</t>
    </r>
  </si>
  <si>
    <r>
      <t>§</t>
    </r>
    <r>
      <rPr>
        <sz val="7"/>
        <color indexed="8"/>
        <rFont val="Times New Roman"/>
        <family val="1"/>
      </rPr>
      <t xml:space="preserve">  </t>
    </r>
    <r>
      <rPr>
        <sz val="11"/>
        <color indexed="8"/>
        <rFont val="Times New Roman"/>
        <family val="1"/>
      </rPr>
      <t>The Tenderer shall allow in this excavation rates for excavating in any material, including running sand and rock, commencing excavation at any depth, excavating below the normal water table, excavating around existing services and mains, supporting the vertical sides of excavations, working space and filling soft spots.</t>
    </r>
  </si>
  <si>
    <r>
      <t>§</t>
    </r>
    <r>
      <rPr>
        <sz val="7"/>
        <color indexed="8"/>
        <rFont val="Times New Roman"/>
        <family val="1"/>
      </rPr>
      <t xml:space="preserve">  </t>
    </r>
    <r>
      <rPr>
        <sz val="11"/>
        <color indexed="8"/>
        <rFont val="Times New Roman"/>
        <family val="1"/>
      </rPr>
      <t>Rates and Prices to include,</t>
    </r>
  </si>
  <si>
    <r>
      <t>a)</t>
    </r>
    <r>
      <rPr>
        <sz val="7"/>
        <color indexed="8"/>
        <rFont val="Times New Roman"/>
        <family val="1"/>
      </rPr>
      <t xml:space="preserve">     </t>
    </r>
    <r>
      <rPr>
        <sz val="11"/>
        <color indexed="8"/>
        <rFont val="Times New Roman"/>
        <family val="1"/>
      </rPr>
      <t>Excavating by whatever means are necessary including hand excavation in any kind of ground, except rock and boulder rock.</t>
    </r>
  </si>
  <si>
    <t>b) Trimming or grading ground to produce level surfaces or surfaces to falls or slopes.</t>
  </si>
  <si>
    <t>c) Ramming and compacting sides and bottoms of excavations and supports to sides.</t>
  </si>
  <si>
    <t>d) Keeping free from water including any dewatering as necessary.</t>
  </si>
  <si>
    <t>e) Any hand excavation required around existing services or the like.</t>
  </si>
  <si>
    <t>CONCRETE WORK</t>
  </si>
  <si>
    <r>
      <t>§</t>
    </r>
    <r>
      <rPr>
        <sz val="7"/>
        <color indexed="8"/>
        <rFont val="Times New Roman"/>
        <family val="1"/>
      </rPr>
      <t xml:space="preserve">  </t>
    </r>
    <r>
      <rPr>
        <sz val="11"/>
        <color indexed="8"/>
        <rFont val="Times New Roman"/>
        <family val="1"/>
      </rPr>
      <t>The rates for all concrete work shall include for the following:</t>
    </r>
  </si>
  <si>
    <t>a) Concrete test cubes and testing costs wherever required.</t>
  </si>
  <si>
    <t>b) Mixing, hoisting and placing and compacting on the surfaces of any material or on      formwork.</t>
  </si>
  <si>
    <r>
      <t>b)</t>
    </r>
    <r>
      <rPr>
        <sz val="7"/>
        <color indexed="8"/>
        <rFont val="Times New Roman"/>
        <family val="1"/>
      </rPr>
      <t xml:space="preserve">     </t>
    </r>
    <r>
      <rPr>
        <sz val="11"/>
        <color indexed="8"/>
        <rFont val="Times New Roman"/>
        <family val="1"/>
      </rPr>
      <t>The forming any construction joints, including any required preparation for adjacent pours, together with expansion joints or the like.</t>
    </r>
  </si>
  <si>
    <t>d) Curing and protecting concrete surfaces from harmful weather conditions</t>
  </si>
  <si>
    <t>e) All necessary keys to concrete surfaces to receive in-situ finishes.</t>
  </si>
  <si>
    <t>REINFORCEMENT</t>
  </si>
  <si>
    <r>
      <t>§</t>
    </r>
    <r>
      <rPr>
        <sz val="7"/>
        <color indexed="8"/>
        <rFont val="Times New Roman"/>
        <family val="1"/>
      </rPr>
      <t xml:space="preserve">  </t>
    </r>
    <r>
      <rPr>
        <sz val="11"/>
        <color indexed="8"/>
        <rFont val="Times New Roman"/>
        <family val="1"/>
      </rPr>
      <t>The rates for bar reinforcement shall include for the following;</t>
    </r>
  </si>
  <si>
    <t>a) Positioning and protecting starter bars, Straightening (If required) cutting to length and     bending reinforcement to required shapes.</t>
  </si>
  <si>
    <t>b) Cleaning and wire brushing.</t>
  </si>
  <si>
    <t xml:space="preserve">c) Provision of supports (excluding links and stirrups) steel binding wire and     </t>
  </si>
  <si>
    <t xml:space="preserve">    approved/proprietary distance pieces.</t>
  </si>
  <si>
    <t>SHUTTERING</t>
  </si>
  <si>
    <r>
      <t>§</t>
    </r>
    <r>
      <rPr>
        <sz val="7"/>
        <color indexed="8"/>
        <rFont val="Times New Roman"/>
        <family val="1"/>
      </rPr>
      <t xml:space="preserve">  </t>
    </r>
    <r>
      <rPr>
        <sz val="11"/>
        <color indexed="8"/>
        <rFont val="Times New Roman"/>
        <family val="1"/>
      </rPr>
      <t>The rates for Shuttering or moulds as appropriate shall include for the followings;</t>
    </r>
  </si>
  <si>
    <r>
      <t>a)</t>
    </r>
    <r>
      <rPr>
        <sz val="7"/>
        <color indexed="8"/>
        <rFont val="Times New Roman"/>
        <family val="1"/>
      </rPr>
      <t xml:space="preserve">     </t>
    </r>
    <r>
      <rPr>
        <sz val="11"/>
        <color indexed="8"/>
        <rFont val="Times New Roman"/>
        <family val="1"/>
      </rPr>
      <t>All cutting and waste including raking curved or circular cutting and notching around pipes, ducting and fittings.</t>
    </r>
  </si>
  <si>
    <r>
      <t>b)</t>
    </r>
    <r>
      <rPr>
        <sz val="7"/>
        <color indexed="8"/>
        <rFont val="Times New Roman"/>
        <family val="1"/>
      </rPr>
      <t xml:space="preserve">     </t>
    </r>
    <r>
      <rPr>
        <sz val="11"/>
        <color indexed="8"/>
        <rFont val="Times New Roman"/>
        <family val="1"/>
      </rPr>
      <t>Setting up, strutting and supporting at any height above the structure subject to any limitations imposed by the engineer including all pops, stays struts, wedges and bolts etc.</t>
    </r>
  </si>
  <si>
    <r>
      <t>c)</t>
    </r>
    <r>
      <rPr>
        <sz val="7"/>
        <color indexed="8"/>
        <rFont val="Times New Roman"/>
        <family val="1"/>
      </rPr>
      <t xml:space="preserve">     </t>
    </r>
    <r>
      <rPr>
        <sz val="11"/>
        <color indexed="8"/>
        <rFont val="Times New Roman"/>
        <family val="1"/>
      </rPr>
      <t>Carefully coating with shutter oil ensuring that no shutter oil is applied to surfaces of  reinforcement.</t>
    </r>
  </si>
  <si>
    <r>
      <t>d)</t>
    </r>
    <r>
      <rPr>
        <sz val="7"/>
        <color indexed="8"/>
        <rFont val="Times New Roman"/>
        <family val="1"/>
      </rPr>
      <t xml:space="preserve">     </t>
    </r>
    <r>
      <rPr>
        <sz val="11"/>
        <color indexed="8"/>
        <rFont val="Times New Roman"/>
        <family val="1"/>
      </rPr>
      <t>Rubbing down, filling and making good the surface of concrete after removal of shuttering.</t>
    </r>
  </si>
  <si>
    <t>MASONRY</t>
  </si>
  <si>
    <r>
      <t>§</t>
    </r>
    <r>
      <rPr>
        <sz val="7"/>
        <color indexed="8"/>
        <rFont val="Times New Roman"/>
        <family val="1"/>
      </rPr>
      <t xml:space="preserve">  </t>
    </r>
    <r>
      <rPr>
        <sz val="11"/>
        <color indexed="8"/>
        <rFont val="Times New Roman"/>
        <family val="1"/>
      </rPr>
      <t>The rates for brick walls shall include the following:</t>
    </r>
  </si>
  <si>
    <r>
      <t>a)</t>
    </r>
    <r>
      <rPr>
        <sz val="7"/>
        <color indexed="8"/>
        <rFont val="Times New Roman"/>
        <family val="1"/>
      </rPr>
      <t xml:space="preserve">     </t>
    </r>
    <r>
      <rPr>
        <sz val="11"/>
        <color indexed="8"/>
        <rFont val="Times New Roman"/>
        <family val="1"/>
      </rPr>
      <t>Straight raking curved and circular rough or fair cutting, plumbing at angles, cutting and bonding at angles, openings and intersections, building in to and/or against adjacent work, wedging and pinning up to soffits.</t>
    </r>
  </si>
  <si>
    <t>b) All necessary keys for in-situ finishing.</t>
  </si>
  <si>
    <t xml:space="preserve">c) All necessary wall ties, dowels, straps, sleeves. Channels and other like fixings built-in </t>
  </si>
  <si>
    <t xml:space="preserve">     at  junctions between brick work and insitu concrete including casting in, drilling, </t>
  </si>
  <si>
    <t xml:space="preserve">    bolting and the like.</t>
  </si>
  <si>
    <t xml:space="preserve">d) All necessary brick work reinforcement at junctions between brick work and walls   </t>
  </si>
  <si>
    <t xml:space="preserve">                construction joints or the like and openings.</t>
  </si>
  <si>
    <t>WOODWORK</t>
  </si>
  <si>
    <r>
      <t>§</t>
    </r>
    <r>
      <rPr>
        <sz val="7"/>
        <color indexed="8"/>
        <rFont val="Times New Roman"/>
        <family val="1"/>
      </rPr>
      <t xml:space="preserve">  </t>
    </r>
    <r>
      <rPr>
        <sz val="11"/>
        <color indexed="8"/>
        <rFont val="Times New Roman"/>
        <family val="1"/>
      </rPr>
      <t>The rates for wood work shall include for the following;</t>
    </r>
  </si>
  <si>
    <t>a) All joints in the running length including structural joints.</t>
  </si>
  <si>
    <t xml:space="preserve">b) Cutting and fitting to steelwork, trimming around opening, notching, boring and </t>
  </si>
  <si>
    <t xml:space="preserve">   sinking.</t>
  </si>
  <si>
    <r>
      <t>b)</t>
    </r>
    <r>
      <rPr>
        <sz val="7"/>
        <color indexed="8"/>
        <rFont val="Times New Roman"/>
        <family val="1"/>
      </rPr>
      <t xml:space="preserve">     </t>
    </r>
    <r>
      <rPr>
        <sz val="11"/>
        <color indexed="8"/>
        <rFont val="Times New Roman"/>
        <family val="1"/>
      </rPr>
      <t>Wood work shall be fixed with non-corroding nails and screws and unless otherwise  described all plugging and pellating shall be deemed to be included.</t>
    </r>
  </si>
  <si>
    <t>FINISHES</t>
  </si>
  <si>
    <r>
      <t>§</t>
    </r>
    <r>
      <rPr>
        <sz val="7"/>
        <color indexed="8"/>
        <rFont val="Times New Roman"/>
        <family val="1"/>
      </rPr>
      <t xml:space="preserve">  </t>
    </r>
    <r>
      <rPr>
        <sz val="11"/>
        <color indexed="8"/>
        <rFont val="Times New Roman"/>
        <family val="1"/>
      </rPr>
      <t>The rates for all work-in this section shall include for the followings</t>
    </r>
    <r>
      <rPr>
        <b/>
        <sz val="11"/>
        <color indexed="8"/>
        <rFont val="Times New Roman"/>
        <family val="1"/>
      </rPr>
      <t>:</t>
    </r>
  </si>
  <si>
    <t>a) Straight, racking, curved and circular cuttings or the like and all consequent wastages.</t>
  </si>
  <si>
    <t>b) All setting out temporary rules, screeds, templates and supports.</t>
  </si>
  <si>
    <t>c) Curing and cleaning off/down upon completion.</t>
  </si>
  <si>
    <t>d) All labours and making good around pipes, ducting and fittings and the like</t>
  </si>
  <si>
    <r>
      <t xml:space="preserve">4.3 </t>
    </r>
    <r>
      <rPr>
        <b/>
        <sz val="11"/>
        <color indexed="8"/>
        <rFont val="Times New Roman"/>
        <family val="1"/>
      </rPr>
      <t>Contingency:</t>
    </r>
    <r>
      <rPr>
        <sz val="11"/>
        <color indexed="8"/>
        <rFont val="Times New Roman"/>
        <family val="1"/>
      </rPr>
      <t xml:space="preserve"> In the event that the contractor meets unmeasured works, the contractor shall inform the engineer in writing. The engineer shall ascertain the unmeasured works to verify the contractors claim. The contractor shall submit its claim and wait for approval from the engineer/client. The contractor shall use the same rates as in the contract for similar items. No new rates shall be applied unless the unmeasured work in its nature does not exist in the already mentioned items in the priced bill of quantities.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</si>
</sst>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
    <numFmt numFmtId="165" formatCode="[$-409]mmmm\ d\,\ yyyy;@"/>
    <numFmt numFmtId="166" formatCode="#,##0.0"/>
    <numFmt numFmtId="167" formatCode="_-* #,##0.00_-;\-* #,##0.00_-;_-* &quot;-&quot;??_-;_-@_-"/>
    <numFmt numFmtId="168" formatCode="_-* #,##0_-;\-* #,##0_-;_-* &quot;-&quot;??_-;_-@_-"/>
  </numFmts>
  <fonts count="36" x14ac:knownFonts="1">
    <font>
      <sz val="10"/>
      <name val="Arial"/>
    </font>
    <font>
      <sz val="10"/>
      <name val="Arial"/>
      <family val="2"/>
    </font>
    <font>
      <sz val="8"/>
      <name val="Arial"/>
      <family val="2"/>
    </font>
    <font>
      <sz val="12"/>
      <name val="Times New Roman"/>
      <family val="1"/>
    </font>
    <font>
      <sz val="10"/>
      <name val="Arial Cyr"/>
      <charset val="204"/>
    </font>
    <font>
      <b/>
      <sz val="12"/>
      <name val="Calibri"/>
      <family val="2"/>
      <scheme val="minor"/>
    </font>
    <font>
      <sz val="12"/>
      <name val="Calibri"/>
      <family val="2"/>
      <scheme val="minor"/>
    </font>
    <font>
      <b/>
      <sz val="10"/>
      <color theme="1"/>
      <name val="Arial"/>
      <family val="2"/>
    </font>
    <font>
      <b/>
      <sz val="12"/>
      <name val="Arial"/>
      <family val="2"/>
    </font>
    <font>
      <b/>
      <sz val="11"/>
      <name val="Arial"/>
      <family val="2"/>
    </font>
    <font>
      <sz val="11"/>
      <name val="Arial"/>
      <family val="2"/>
    </font>
    <font>
      <b/>
      <i/>
      <sz val="11"/>
      <name val="Arial"/>
      <family val="2"/>
    </font>
    <font>
      <sz val="10"/>
      <name val="Courier"/>
      <family val="3"/>
    </font>
    <font>
      <b/>
      <sz val="11"/>
      <color rgb="FFFF0000"/>
      <name val="Arial"/>
      <family val="2"/>
    </font>
    <font>
      <b/>
      <u/>
      <sz val="11"/>
      <name val="Arial"/>
      <family val="2"/>
    </font>
    <font>
      <sz val="11"/>
      <color theme="1"/>
      <name val="Arial"/>
      <family val="2"/>
    </font>
    <font>
      <b/>
      <sz val="28"/>
      <name val="Arial"/>
      <family val="2"/>
    </font>
    <font>
      <b/>
      <sz val="14"/>
      <name val="Arial"/>
      <family val="2"/>
    </font>
    <font>
      <b/>
      <sz val="12"/>
      <color indexed="12"/>
      <name val="Arial"/>
      <family val="2"/>
    </font>
    <font>
      <sz val="10"/>
      <color indexed="55"/>
      <name val="Arial"/>
      <family val="2"/>
    </font>
    <font>
      <b/>
      <sz val="10"/>
      <name val="Arial"/>
      <family val="2"/>
    </font>
    <font>
      <b/>
      <sz val="11"/>
      <color theme="1"/>
      <name val="Arial"/>
      <family val="2"/>
    </font>
    <font>
      <b/>
      <sz val="16"/>
      <name val="Arial"/>
      <family val="2"/>
    </font>
    <font>
      <b/>
      <sz val="8"/>
      <name val="Arial"/>
      <family val="2"/>
    </font>
    <font>
      <i/>
      <u/>
      <sz val="11"/>
      <name val="Arial"/>
      <family val="2"/>
    </font>
    <font>
      <vertAlign val="superscript"/>
      <sz val="11"/>
      <name val="Arial"/>
      <family val="2"/>
    </font>
    <font>
      <sz val="12"/>
      <name val="Arial"/>
      <family val="2"/>
    </font>
    <font>
      <b/>
      <u/>
      <sz val="14"/>
      <name val="Arial"/>
      <family val="2"/>
    </font>
    <font>
      <b/>
      <sz val="12"/>
      <color indexed="8"/>
      <name val="Arial"/>
      <family val="2"/>
    </font>
    <font>
      <b/>
      <sz val="11"/>
      <color indexed="8"/>
      <name val="Arial"/>
      <family val="2"/>
    </font>
    <font>
      <b/>
      <sz val="11"/>
      <color indexed="8"/>
      <name val="Times New Roman"/>
      <family val="1"/>
    </font>
    <font>
      <b/>
      <sz val="7"/>
      <color indexed="8"/>
      <name val="Times New Roman"/>
      <family val="1"/>
    </font>
    <font>
      <sz val="11"/>
      <color indexed="8"/>
      <name val="Times New Roman"/>
      <family val="1"/>
    </font>
    <font>
      <sz val="7"/>
      <color indexed="8"/>
      <name val="Times New Roman"/>
      <family val="1"/>
    </font>
    <font>
      <b/>
      <vertAlign val="superscript"/>
      <sz val="11"/>
      <color indexed="8"/>
      <name val="Times New Roman"/>
      <family val="1"/>
    </font>
    <font>
      <sz val="11"/>
      <color indexed="8"/>
      <name val="Wingdings"/>
      <charset val="2"/>
    </font>
  </fonts>
  <fills count="3">
    <fill>
      <patternFill patternType="none"/>
    </fill>
    <fill>
      <patternFill patternType="gray125"/>
    </fill>
    <fill>
      <patternFill patternType="solid">
        <fgColor indexed="9"/>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auto="1"/>
      </left>
      <right style="medium">
        <color indexed="64"/>
      </right>
      <top/>
      <bottom style="medium">
        <color indexed="64"/>
      </bottom>
      <diagonal/>
    </border>
    <border>
      <left style="medium">
        <color indexed="64"/>
      </left>
      <right/>
      <top style="hair">
        <color indexed="64"/>
      </top>
      <bottom style="hair">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style="medium">
        <color indexed="64"/>
      </left>
      <right style="thin">
        <color indexed="64"/>
      </right>
      <top style="medium">
        <color indexed="64"/>
      </top>
      <bottom style="medium">
        <color indexed="64"/>
      </bottom>
      <diagonal/>
    </border>
    <border>
      <left style="medium">
        <color indexed="64"/>
      </left>
      <right style="hair">
        <color indexed="64"/>
      </right>
      <top style="hair">
        <color indexed="64"/>
      </top>
      <bottom/>
      <diagonal/>
    </border>
    <border>
      <left style="hair">
        <color indexed="64"/>
      </left>
      <right style="thin">
        <color indexed="64"/>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11">
    <xf numFmtId="0" fontId="0" fillId="0" borderId="0"/>
    <xf numFmtId="43" fontId="1" fillId="0" borderId="0" applyFont="0" applyFill="0" applyBorder="0" applyAlignment="0" applyProtection="0"/>
    <xf numFmtId="0" fontId="3" fillId="0" borderId="0"/>
    <xf numFmtId="0" fontId="1" fillId="0" borderId="0"/>
    <xf numFmtId="0" fontId="4" fillId="0" borderId="0"/>
    <xf numFmtId="0" fontId="1" fillId="0" borderId="0"/>
    <xf numFmtId="0" fontId="1" fillId="0" borderId="0"/>
    <xf numFmtId="0" fontId="12" fillId="0" borderId="0"/>
    <xf numFmtId="167" fontId="1" fillId="0" borderId="0" applyFont="0" applyFill="0" applyBorder="0" applyAlignment="0" applyProtection="0"/>
    <xf numFmtId="0" fontId="1" fillId="0" borderId="0"/>
    <xf numFmtId="167" fontId="1" fillId="0" borderId="0" applyFont="0" applyFill="0" applyBorder="0" applyAlignment="0" applyProtection="0"/>
  </cellStyleXfs>
  <cellXfs count="325">
    <xf numFmtId="0" fontId="0" fillId="0" borderId="0" xfId="0"/>
    <xf numFmtId="0" fontId="6" fillId="0" borderId="12" xfId="0" applyFont="1" applyFill="1" applyBorder="1" applyAlignment="1">
      <alignment horizontal="center" vertical="center"/>
    </xf>
    <xf numFmtId="0" fontId="9" fillId="0" borderId="1" xfId="0" applyFont="1" applyFill="1" applyBorder="1" applyAlignment="1">
      <alignment horizontal="center" vertical="center"/>
    </xf>
    <xf numFmtId="0" fontId="10" fillId="0" borderId="0" xfId="0" applyFont="1" applyFill="1" applyBorder="1" applyAlignment="1">
      <alignment vertical="center"/>
    </xf>
    <xf numFmtId="0" fontId="1" fillId="0" borderId="0" xfId="0" applyFont="1" applyFill="1" applyBorder="1" applyAlignment="1">
      <alignment horizontal="left" vertical="center"/>
    </xf>
    <xf numFmtId="0" fontId="20" fillId="0" borderId="0" xfId="0" applyFont="1" applyFill="1" applyBorder="1" applyAlignment="1">
      <alignment horizontal="center" vertical="center"/>
    </xf>
    <xf numFmtId="0" fontId="20" fillId="0" borderId="0" xfId="0" applyFont="1" applyFill="1" applyBorder="1" applyAlignment="1">
      <alignment horizontal="left" vertical="center"/>
    </xf>
    <xf numFmtId="0" fontId="10" fillId="0" borderId="1" xfId="0" applyFont="1" applyFill="1" applyBorder="1" applyAlignment="1">
      <alignment horizontal="center" vertical="center"/>
    </xf>
    <xf numFmtId="0" fontId="10" fillId="0" borderId="1" xfId="0" applyFont="1" applyFill="1" applyBorder="1" applyAlignment="1">
      <alignment horizontal="left" vertical="center" wrapText="1"/>
    </xf>
    <xf numFmtId="43" fontId="10" fillId="0" borderId="1" xfId="1" applyFont="1" applyFill="1" applyBorder="1" applyAlignment="1">
      <alignment vertical="center"/>
    </xf>
    <xf numFmtId="0" fontId="10" fillId="0" borderId="1" xfId="0" applyFont="1" applyFill="1" applyBorder="1" applyAlignment="1">
      <alignment horizontal="left" vertical="center"/>
    </xf>
    <xf numFmtId="0" fontId="9" fillId="0" borderId="1" xfId="0" applyFont="1" applyFill="1" applyBorder="1" applyAlignment="1">
      <alignment vertical="center"/>
    </xf>
    <xf numFmtId="0" fontId="9" fillId="0" borderId="1" xfId="0" applyFont="1" applyFill="1" applyBorder="1" applyAlignment="1">
      <alignment horizontal="left" vertical="center"/>
    </xf>
    <xf numFmtId="0" fontId="9" fillId="0" borderId="0" xfId="0" applyFont="1" applyFill="1" applyBorder="1" applyAlignment="1" applyProtection="1">
      <alignment horizontal="left" vertical="center"/>
    </xf>
    <xf numFmtId="0" fontId="10" fillId="0" borderId="1" xfId="3" applyFont="1" applyFill="1" applyBorder="1" applyAlignment="1">
      <alignment horizontal="center" vertical="center"/>
    </xf>
    <xf numFmtId="1" fontId="10" fillId="0" borderId="1" xfId="3" applyNumberFormat="1" applyFont="1" applyFill="1" applyBorder="1" applyAlignment="1">
      <alignment horizontal="center" vertical="center"/>
    </xf>
    <xf numFmtId="0" fontId="10" fillId="0" borderId="0" xfId="3" applyFont="1" applyFill="1" applyBorder="1" applyAlignment="1">
      <alignment vertical="center"/>
    </xf>
    <xf numFmtId="0" fontId="9" fillId="0" borderId="1" xfId="3" applyFont="1" applyFill="1" applyBorder="1" applyAlignment="1">
      <alignment horizontal="left" vertical="center" wrapText="1"/>
    </xf>
    <xf numFmtId="37" fontId="10" fillId="0" borderId="1" xfId="3" applyNumberFormat="1" applyFont="1" applyFill="1" applyBorder="1" applyAlignment="1">
      <alignment horizontal="center" vertical="center"/>
    </xf>
    <xf numFmtId="0" fontId="10" fillId="0" borderId="1" xfId="9" applyNumberFormat="1" applyFont="1" applyFill="1" applyBorder="1" applyAlignment="1">
      <alignment horizontal="justify" vertical="center"/>
    </xf>
    <xf numFmtId="0" fontId="9" fillId="0" borderId="0" xfId="3" applyFont="1" applyFill="1" applyBorder="1" applyAlignment="1">
      <alignment vertical="center"/>
    </xf>
    <xf numFmtId="43" fontId="20" fillId="0" borderId="0" xfId="1" applyFont="1" applyFill="1" applyBorder="1" applyAlignment="1">
      <alignment horizontal="right" vertical="center"/>
    </xf>
    <xf numFmtId="167" fontId="10" fillId="0" borderId="1" xfId="8" applyFont="1" applyFill="1" applyBorder="1" applyAlignment="1">
      <alignment horizontal="right" vertical="center"/>
    </xf>
    <xf numFmtId="0" fontId="10" fillId="0" borderId="1" xfId="0" applyFont="1" applyFill="1" applyBorder="1" applyAlignment="1">
      <alignment horizontal="right" vertical="center"/>
    </xf>
    <xf numFmtId="0" fontId="9" fillId="0" borderId="1" xfId="0" applyFont="1" applyFill="1" applyBorder="1" applyAlignment="1">
      <alignment horizontal="right" vertical="center"/>
    </xf>
    <xf numFmtId="43" fontId="10" fillId="0" borderId="1" xfId="0" applyNumberFormat="1" applyFont="1" applyFill="1" applyBorder="1" applyAlignment="1">
      <alignment horizontal="right" vertical="center"/>
    </xf>
    <xf numFmtId="0" fontId="9" fillId="0" borderId="1" xfId="3" applyFont="1" applyFill="1" applyBorder="1" applyAlignment="1">
      <alignment horizontal="left" vertical="center"/>
    </xf>
    <xf numFmtId="0" fontId="9" fillId="0" borderId="0" xfId="0" applyFont="1" applyFill="1" applyAlignment="1" applyProtection="1">
      <alignment horizontal="left" vertical="center"/>
    </xf>
    <xf numFmtId="0" fontId="20" fillId="0" borderId="0" xfId="0" applyFont="1" applyFill="1" applyAlignment="1" applyProtection="1">
      <alignment horizontal="left" vertical="center"/>
    </xf>
    <xf numFmtId="0" fontId="9" fillId="0" borderId="0" xfId="0" applyFont="1" applyFill="1" applyAlignment="1" applyProtection="1">
      <alignment vertical="center"/>
    </xf>
    <xf numFmtId="0" fontId="9" fillId="0" borderId="0" xfId="0" applyFont="1" applyFill="1" applyAlignment="1" applyProtection="1">
      <alignment horizontal="center" vertical="center"/>
    </xf>
    <xf numFmtId="0" fontId="9" fillId="0" borderId="0" xfId="0" applyFont="1" applyFill="1" applyBorder="1" applyAlignment="1">
      <alignment vertical="center"/>
    </xf>
    <xf numFmtId="0" fontId="9" fillId="0" borderId="1" xfId="2" applyFont="1" applyFill="1" applyBorder="1" applyAlignment="1">
      <alignment horizontal="center" vertical="center"/>
    </xf>
    <xf numFmtId="4" fontId="9" fillId="0" borderId="1" xfId="2" applyNumberFormat="1" applyFont="1" applyFill="1" applyBorder="1" applyAlignment="1">
      <alignment horizontal="right" vertical="center" wrapText="1"/>
    </xf>
    <xf numFmtId="0" fontId="9" fillId="0" borderId="0" xfId="2" applyFont="1" applyFill="1" applyAlignment="1">
      <alignment vertical="center"/>
    </xf>
    <xf numFmtId="0" fontId="9" fillId="0" borderId="0" xfId="2" applyFont="1" applyFill="1" applyBorder="1" applyAlignment="1">
      <alignment horizontal="center" vertical="center"/>
    </xf>
    <xf numFmtId="0" fontId="9" fillId="0" borderId="0" xfId="2" applyFont="1" applyFill="1" applyBorder="1" applyAlignment="1">
      <alignment vertical="center"/>
    </xf>
    <xf numFmtId="0" fontId="9" fillId="0" borderId="0" xfId="2" applyFont="1" applyFill="1" applyBorder="1" applyAlignment="1">
      <alignment horizontal="right" vertical="center"/>
    </xf>
    <xf numFmtId="0" fontId="10" fillId="0" borderId="0" xfId="2" applyFont="1" applyFill="1" applyBorder="1" applyAlignment="1">
      <alignment vertical="center"/>
    </xf>
    <xf numFmtId="0" fontId="10" fillId="0" borderId="0" xfId="2" applyFont="1" applyFill="1" applyAlignment="1">
      <alignment vertical="center"/>
    </xf>
    <xf numFmtId="0" fontId="9" fillId="0" borderId="1" xfId="2" applyFont="1" applyFill="1" applyBorder="1" applyAlignment="1">
      <alignment horizontal="left" vertical="center"/>
    </xf>
    <xf numFmtId="0" fontId="9" fillId="0" borderId="1" xfId="2" applyFont="1" applyFill="1" applyBorder="1" applyAlignment="1">
      <alignment horizontal="right" vertical="center"/>
    </xf>
    <xf numFmtId="49" fontId="10" fillId="0" borderId="1" xfId="2" applyNumberFormat="1" applyFont="1" applyFill="1" applyBorder="1" applyAlignment="1">
      <alignment horizontal="center" vertical="center" wrapText="1"/>
    </xf>
    <xf numFmtId="0" fontId="10" fillId="0" borderId="1" xfId="2" applyFont="1" applyFill="1" applyBorder="1" applyAlignment="1">
      <alignment horizontal="left" vertical="center" wrapText="1"/>
    </xf>
    <xf numFmtId="0" fontId="10" fillId="0" borderId="1" xfId="2" applyFont="1" applyFill="1" applyBorder="1" applyAlignment="1">
      <alignment horizontal="center" vertical="center"/>
    </xf>
    <xf numFmtId="43" fontId="10" fillId="0" borderId="1" xfId="1" applyFont="1" applyFill="1" applyBorder="1" applyAlignment="1">
      <alignment horizontal="right" vertical="center" wrapText="1"/>
    </xf>
    <xf numFmtId="43" fontId="10" fillId="0" borderId="1" xfId="1" applyFont="1" applyFill="1" applyBorder="1" applyAlignment="1">
      <alignment horizontal="right" vertical="center"/>
    </xf>
    <xf numFmtId="0" fontId="10" fillId="0" borderId="1" xfId="2" applyFont="1" applyFill="1" applyBorder="1" applyAlignment="1">
      <alignment vertical="center" wrapText="1"/>
    </xf>
    <xf numFmtId="43" fontId="9" fillId="0" borderId="1" xfId="1" applyFont="1" applyFill="1" applyBorder="1" applyAlignment="1">
      <alignment horizontal="right" vertical="center"/>
    </xf>
    <xf numFmtId="164" fontId="9" fillId="0" borderId="1" xfId="2" applyNumberFormat="1" applyFont="1" applyFill="1" applyBorder="1" applyAlignment="1">
      <alignment horizontal="center" vertical="center"/>
    </xf>
    <xf numFmtId="2" fontId="10" fillId="0" borderId="1" xfId="2" applyNumberFormat="1" applyFont="1" applyFill="1" applyBorder="1" applyAlignment="1">
      <alignment horizontal="center" vertical="center"/>
    </xf>
    <xf numFmtId="2" fontId="10" fillId="0" borderId="1" xfId="2" applyNumberFormat="1" applyFont="1" applyFill="1" applyBorder="1" applyAlignment="1">
      <alignment horizontal="right" vertical="center" wrapText="1"/>
    </xf>
    <xf numFmtId="4" fontId="10" fillId="0" borderId="1" xfId="2" applyNumberFormat="1" applyFont="1" applyFill="1" applyBorder="1" applyAlignment="1">
      <alignment horizontal="right" vertical="center" wrapText="1"/>
    </xf>
    <xf numFmtId="0" fontId="10" fillId="0" borderId="1" xfId="2"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vertical="center"/>
    </xf>
    <xf numFmtId="0" fontId="9" fillId="0" borderId="5" xfId="2" applyFont="1" applyFill="1" applyBorder="1" applyAlignment="1">
      <alignment vertical="center"/>
    </xf>
    <xf numFmtId="0" fontId="10" fillId="0" borderId="4" xfId="0" applyFont="1" applyFill="1" applyBorder="1" applyAlignment="1">
      <alignment vertical="center"/>
    </xf>
    <xf numFmtId="0" fontId="10" fillId="0" borderId="0" xfId="2" applyFont="1" applyFill="1" applyAlignment="1">
      <alignment horizontal="center" vertical="center"/>
    </xf>
    <xf numFmtId="0" fontId="10" fillId="0" borderId="0" xfId="2" applyFont="1" applyFill="1" applyAlignment="1">
      <alignment horizontal="right" vertical="center"/>
    </xf>
    <xf numFmtId="4" fontId="9" fillId="0" borderId="3" xfId="2" applyNumberFormat="1" applyFont="1" applyFill="1" applyBorder="1" applyAlignment="1">
      <alignment horizontal="right" vertical="center" wrapText="1"/>
    </xf>
    <xf numFmtId="4" fontId="9" fillId="0" borderId="10" xfId="2" applyNumberFormat="1" applyFont="1" applyFill="1" applyBorder="1" applyAlignment="1">
      <alignment horizontal="right" vertical="center" wrapText="1"/>
    </xf>
    <xf numFmtId="0" fontId="9" fillId="0" borderId="40" xfId="2" applyFont="1" applyFill="1" applyBorder="1" applyAlignment="1">
      <alignment vertical="center"/>
    </xf>
    <xf numFmtId="0" fontId="10" fillId="0" borderId="6" xfId="0" applyFont="1" applyFill="1" applyBorder="1" applyAlignment="1">
      <alignment vertical="center"/>
    </xf>
    <xf numFmtId="165" fontId="9" fillId="0" borderId="0" xfId="0" applyNumberFormat="1" applyFont="1" applyFill="1" applyBorder="1" applyAlignment="1" applyProtection="1">
      <alignment horizontal="left" vertical="center"/>
    </xf>
    <xf numFmtId="0" fontId="9" fillId="0" borderId="0" xfId="3" applyFont="1" applyBorder="1" applyAlignment="1">
      <alignment vertical="center"/>
    </xf>
    <xf numFmtId="167" fontId="9" fillId="0" borderId="21" xfId="8" applyNumberFormat="1" applyFont="1" applyBorder="1" applyAlignment="1">
      <alignment horizontal="center" vertical="center"/>
    </xf>
    <xf numFmtId="0" fontId="9" fillId="0" borderId="21" xfId="0" applyFont="1" applyBorder="1" applyAlignment="1">
      <alignment horizontal="center" vertical="center"/>
    </xf>
    <xf numFmtId="168" fontId="9" fillId="0" borderId="21" xfId="8" applyNumberFormat="1" applyFont="1" applyBorder="1" applyAlignment="1">
      <alignment horizontal="center" vertical="center"/>
    </xf>
    <xf numFmtId="3" fontId="9" fillId="0" borderId="21" xfId="8" applyNumberFormat="1" applyFont="1" applyBorder="1" applyAlignment="1">
      <alignment horizontal="center" vertical="center" wrapText="1"/>
    </xf>
    <xf numFmtId="0" fontId="15" fillId="0" borderId="0" xfId="0" applyFont="1" applyAlignment="1" applyProtection="1">
      <alignment vertical="center"/>
    </xf>
    <xf numFmtId="0" fontId="15" fillId="0" borderId="0" xfId="0" applyFont="1" applyAlignment="1" applyProtection="1">
      <alignment vertical="center" wrapText="1"/>
    </xf>
    <xf numFmtId="0" fontId="15" fillId="0" borderId="0" xfId="0" applyFont="1" applyAlignment="1" applyProtection="1">
      <alignment horizontal="center" vertical="center"/>
    </xf>
    <xf numFmtId="0" fontId="15" fillId="0" borderId="0" xfId="0" applyFont="1" applyAlignment="1">
      <alignment vertical="center"/>
    </xf>
    <xf numFmtId="0" fontId="21" fillId="0" borderId="0" xfId="0" applyFont="1" applyAlignment="1">
      <alignment vertical="center"/>
    </xf>
    <xf numFmtId="0" fontId="9" fillId="0" borderId="0" xfId="0" applyFont="1" applyAlignment="1" applyProtection="1">
      <alignment horizontal="left" vertical="center"/>
    </xf>
    <xf numFmtId="0" fontId="9" fillId="0" borderId="0" xfId="0" applyNumberFormat="1" applyFont="1" applyAlignment="1" applyProtection="1">
      <alignment horizontal="left" vertical="center"/>
    </xf>
    <xf numFmtId="0" fontId="21" fillId="0" borderId="0" xfId="0" applyFont="1" applyAlignment="1" applyProtection="1">
      <alignment vertical="center"/>
    </xf>
    <xf numFmtId="0" fontId="20" fillId="0" borderId="0" xfId="0" applyFont="1" applyAlignment="1" applyProtection="1">
      <alignment horizontal="left" vertical="center"/>
    </xf>
    <xf numFmtId="0" fontId="23" fillId="0" borderId="0" xfId="0" applyFont="1" applyAlignment="1" applyProtection="1">
      <alignment horizontal="left" vertical="center"/>
    </xf>
    <xf numFmtId="0" fontId="9" fillId="0" borderId="0" xfId="0" applyFont="1" applyAlignment="1" applyProtection="1">
      <alignment vertical="center"/>
    </xf>
    <xf numFmtId="0" fontId="14" fillId="0" borderId="0" xfId="0" applyFont="1" applyAlignment="1" applyProtection="1">
      <alignment horizontal="center" vertical="center"/>
    </xf>
    <xf numFmtId="0" fontId="1" fillId="0" borderId="0" xfId="0" applyFont="1" applyFill="1" applyBorder="1" applyAlignment="1" applyProtection="1">
      <alignment horizontal="left" vertical="center"/>
    </xf>
    <xf numFmtId="0" fontId="2" fillId="0" borderId="0" xfId="0" applyFont="1" applyAlignment="1" applyProtection="1">
      <alignment horizontal="left" vertical="center"/>
    </xf>
    <xf numFmtId="0" fontId="20" fillId="0" borderId="0" xfId="0" applyFont="1" applyFill="1" applyBorder="1" applyAlignment="1" applyProtection="1">
      <alignment horizontal="left" vertical="center"/>
    </xf>
    <xf numFmtId="0" fontId="9" fillId="2" borderId="27" xfId="0" applyFont="1" applyFill="1" applyBorder="1" applyAlignment="1" applyProtection="1">
      <alignment horizontal="left" vertical="center" wrapText="1"/>
    </xf>
    <xf numFmtId="0" fontId="9" fillId="2" borderId="28" xfId="0" applyFont="1" applyFill="1" applyBorder="1" applyAlignment="1" applyProtection="1">
      <alignment horizontal="center" vertical="center"/>
    </xf>
    <xf numFmtId="0" fontId="9" fillId="2" borderId="27" xfId="0" applyFont="1" applyFill="1" applyBorder="1" applyAlignment="1" applyProtection="1">
      <alignment horizontal="center" vertical="center"/>
    </xf>
    <xf numFmtId="0" fontId="9" fillId="2" borderId="29" xfId="0" applyFont="1" applyFill="1" applyBorder="1" applyAlignment="1" applyProtection="1">
      <alignment horizontal="center" vertical="center" wrapText="1"/>
    </xf>
    <xf numFmtId="0" fontId="9" fillId="0" borderId="30" xfId="0" applyFont="1" applyBorder="1" applyAlignment="1" applyProtection="1">
      <alignment horizontal="left" vertical="center"/>
    </xf>
    <xf numFmtId="0" fontId="15" fillId="0" borderId="31" xfId="0" applyFont="1" applyBorder="1" applyAlignment="1" applyProtection="1">
      <alignment horizontal="left" vertical="center"/>
    </xf>
    <xf numFmtId="0" fontId="15" fillId="0" borderId="32" xfId="0" applyFont="1" applyBorder="1" applyAlignment="1" applyProtection="1">
      <alignment horizontal="left" vertical="center" wrapText="1"/>
    </xf>
    <xf numFmtId="0" fontId="15" fillId="0" borderId="33" xfId="0" applyFont="1" applyBorder="1" applyAlignment="1" applyProtection="1">
      <alignment horizontal="center" vertical="center"/>
    </xf>
    <xf numFmtId="43" fontId="15" fillId="0" borderId="32" xfId="1" applyFont="1" applyBorder="1" applyAlignment="1" applyProtection="1">
      <alignment horizontal="left" vertical="center"/>
    </xf>
    <xf numFmtId="43" fontId="15" fillId="0" borderId="33" xfId="1" applyFont="1" applyBorder="1" applyAlignment="1" applyProtection="1">
      <alignment horizontal="left" vertical="center"/>
    </xf>
    <xf numFmtId="43" fontId="15" fillId="0" borderId="34" xfId="1" applyFont="1" applyBorder="1" applyAlignment="1" applyProtection="1">
      <alignment horizontal="left" vertical="center"/>
    </xf>
    <xf numFmtId="0" fontId="9" fillId="0" borderId="18" xfId="0" applyFont="1" applyBorder="1" applyAlignment="1" applyProtection="1">
      <alignment horizontal="left" vertical="center"/>
    </xf>
    <xf numFmtId="0" fontId="10" fillId="0" borderId="35" xfId="0" applyFont="1" applyBorder="1" applyAlignment="1" applyProtection="1">
      <alignment horizontal="left" vertical="center"/>
    </xf>
    <xf numFmtId="0" fontId="15" fillId="0" borderId="36" xfId="0" applyFont="1" applyBorder="1" applyAlignment="1" applyProtection="1">
      <alignment horizontal="center" vertical="center"/>
    </xf>
    <xf numFmtId="43" fontId="15" fillId="0" borderId="19" xfId="1" applyFont="1" applyBorder="1" applyAlignment="1" applyProtection="1">
      <alignment horizontal="left" vertical="center"/>
    </xf>
    <xf numFmtId="43" fontId="15" fillId="0" borderId="36" xfId="1" applyFont="1" applyFill="1" applyBorder="1" applyAlignment="1" applyProtection="1">
      <alignment horizontal="left" vertical="center"/>
    </xf>
    <xf numFmtId="43" fontId="15" fillId="0" borderId="37" xfId="1" applyFont="1" applyBorder="1" applyAlignment="1" applyProtection="1">
      <alignment horizontal="left" vertical="center"/>
    </xf>
    <xf numFmtId="0" fontId="9" fillId="0" borderId="22" xfId="0" applyFont="1" applyBorder="1" applyAlignment="1" applyProtection="1">
      <alignment horizontal="left" vertical="center"/>
    </xf>
    <xf numFmtId="0" fontId="9" fillId="0" borderId="23" xfId="0" applyFont="1" applyBorder="1" applyAlignment="1" applyProtection="1">
      <alignment horizontal="left" vertical="center"/>
    </xf>
    <xf numFmtId="0" fontId="20" fillId="0" borderId="23" xfId="0" applyFont="1" applyBorder="1" applyAlignment="1" applyProtection="1">
      <alignment horizontal="left" vertical="center" wrapText="1"/>
    </xf>
    <xf numFmtId="0" fontId="20" fillId="0" borderId="23" xfId="0" applyFont="1" applyBorder="1" applyAlignment="1" applyProtection="1">
      <alignment horizontal="center" vertical="center"/>
    </xf>
    <xf numFmtId="43" fontId="20" fillId="0" borderId="23" xfId="1" applyFont="1" applyBorder="1" applyAlignment="1" applyProtection="1">
      <alignment horizontal="left" vertical="center"/>
    </xf>
    <xf numFmtId="43" fontId="20" fillId="0" borderId="23" xfId="1" applyFont="1" applyFill="1" applyBorder="1" applyAlignment="1" applyProtection="1">
      <alignment horizontal="left" vertical="center"/>
    </xf>
    <xf numFmtId="43" fontId="20" fillId="0" borderId="38" xfId="1" applyFont="1" applyBorder="1" applyAlignment="1" applyProtection="1">
      <alignment horizontal="left" vertical="center"/>
    </xf>
    <xf numFmtId="0" fontId="9" fillId="0" borderId="16" xfId="0" applyFont="1" applyBorder="1" applyAlignment="1" applyProtection="1">
      <alignment horizontal="left" vertical="center"/>
    </xf>
    <xf numFmtId="0" fontId="9" fillId="0" borderId="0" xfId="0" applyFont="1" applyBorder="1" applyAlignment="1" applyProtection="1">
      <alignment horizontal="left" vertical="center"/>
    </xf>
    <xf numFmtId="0" fontId="1" fillId="0" borderId="0" xfId="0" applyFont="1" applyBorder="1" applyAlignment="1" applyProtection="1">
      <alignment horizontal="left" vertical="center" wrapText="1"/>
    </xf>
    <xf numFmtId="0" fontId="1" fillId="0" borderId="0" xfId="0" applyFont="1" applyBorder="1" applyAlignment="1" applyProtection="1">
      <alignment horizontal="center" vertical="center"/>
    </xf>
    <xf numFmtId="43" fontId="1" fillId="0" borderId="0" xfId="1" applyFont="1" applyBorder="1" applyAlignment="1" applyProtection="1">
      <alignment horizontal="left" vertical="center"/>
    </xf>
    <xf numFmtId="43" fontId="20" fillId="0" borderId="0" xfId="1" applyFont="1" applyFill="1" applyBorder="1" applyAlignment="1" applyProtection="1">
      <alignment horizontal="left" vertical="center"/>
    </xf>
    <xf numFmtId="43" fontId="20" fillId="0" borderId="17" xfId="1" applyFont="1" applyBorder="1" applyAlignment="1" applyProtection="1">
      <alignment horizontal="left" vertical="center"/>
    </xf>
    <xf numFmtId="0" fontId="9" fillId="0" borderId="39" xfId="0" applyFont="1" applyFill="1" applyBorder="1" applyAlignment="1" applyProtection="1">
      <alignment horizontal="left" vertical="center"/>
    </xf>
    <xf numFmtId="43" fontId="20" fillId="0" borderId="19" xfId="1" applyFont="1" applyFill="1" applyBorder="1" applyAlignment="1" applyProtection="1">
      <alignment horizontal="left" vertical="center"/>
    </xf>
    <xf numFmtId="43" fontId="20" fillId="0" borderId="20" xfId="1" applyFont="1" applyFill="1" applyBorder="1" applyAlignment="1" applyProtection="1">
      <alignment horizontal="left" vertical="center"/>
    </xf>
    <xf numFmtId="0" fontId="20" fillId="0" borderId="0" xfId="0" applyFont="1" applyAlignment="1">
      <alignment vertical="center"/>
    </xf>
    <xf numFmtId="0" fontId="9" fillId="0" borderId="22" xfId="0" applyFont="1" applyFill="1" applyBorder="1" applyAlignment="1" applyProtection="1">
      <alignment horizontal="left" vertical="center"/>
    </xf>
    <xf numFmtId="0" fontId="11" fillId="0" borderId="23" xfId="0" applyFont="1" applyFill="1" applyBorder="1" applyAlignment="1" applyProtection="1">
      <alignment horizontal="left" vertical="center"/>
    </xf>
    <xf numFmtId="0" fontId="15" fillId="0" borderId="23" xfId="0" applyFont="1" applyFill="1" applyBorder="1" applyAlignment="1" applyProtection="1">
      <alignment horizontal="left" vertical="center" wrapText="1"/>
    </xf>
    <xf numFmtId="0" fontId="15" fillId="0" borderId="23" xfId="0" applyFont="1" applyFill="1" applyBorder="1" applyAlignment="1" applyProtection="1">
      <alignment horizontal="center" vertical="center"/>
    </xf>
    <xf numFmtId="43" fontId="15" fillId="0" borderId="23" xfId="1" applyFont="1" applyFill="1" applyBorder="1" applyAlignment="1" applyProtection="1">
      <alignment horizontal="left" vertical="center"/>
    </xf>
    <xf numFmtId="43" fontId="20" fillId="0" borderId="24" xfId="1" applyFont="1" applyFill="1" applyBorder="1" applyAlignment="1" applyProtection="1">
      <alignment horizontal="left" vertical="center"/>
    </xf>
    <xf numFmtId="0" fontId="9" fillId="0" borderId="14" xfId="0" applyFont="1" applyBorder="1" applyAlignment="1" applyProtection="1">
      <alignment horizontal="left" vertical="center"/>
    </xf>
    <xf numFmtId="0" fontId="11" fillId="0" borderId="14" xfId="0" applyFont="1" applyBorder="1" applyAlignment="1" applyProtection="1">
      <alignment horizontal="left" vertical="center"/>
    </xf>
    <xf numFmtId="0" fontId="15" fillId="0" borderId="14" xfId="0" applyFont="1" applyFill="1" applyBorder="1" applyAlignment="1" applyProtection="1">
      <alignment horizontal="left" vertical="center" wrapText="1"/>
    </xf>
    <xf numFmtId="0" fontId="1" fillId="0" borderId="14" xfId="0" applyFont="1" applyBorder="1" applyAlignment="1" applyProtection="1">
      <alignment horizontal="center" vertical="center"/>
    </xf>
    <xf numFmtId="43" fontId="1" fillId="0" borderId="14" xfId="1" applyFont="1" applyBorder="1" applyAlignment="1" applyProtection="1">
      <alignment horizontal="left" vertical="center"/>
    </xf>
    <xf numFmtId="43" fontId="20" fillId="0" borderId="14" xfId="1" applyFont="1" applyFill="1" applyBorder="1" applyAlignment="1" applyProtection="1">
      <alignment horizontal="left" vertical="center"/>
    </xf>
    <xf numFmtId="43" fontId="20" fillId="0" borderId="14" xfId="1" applyFont="1" applyBorder="1" applyAlignment="1" applyProtection="1">
      <alignment horizontal="left" vertical="center"/>
    </xf>
    <xf numFmtId="0" fontId="8" fillId="0" borderId="0" xfId="0" applyFont="1" applyBorder="1" applyAlignment="1" applyProtection="1">
      <alignment vertical="center"/>
    </xf>
    <xf numFmtId="0" fontId="24" fillId="0" borderId="0" xfId="0" applyFont="1" applyBorder="1" applyAlignment="1" applyProtection="1">
      <alignment vertical="center"/>
    </xf>
    <xf numFmtId="0" fontId="15" fillId="0" borderId="0" xfId="0" applyFont="1" applyBorder="1" applyAlignment="1" applyProtection="1">
      <alignment horizontal="center" vertical="center"/>
    </xf>
    <xf numFmtId="4" fontId="15" fillId="0" borderId="0" xfId="0" applyNumberFormat="1" applyFont="1" applyBorder="1" applyAlignment="1" applyProtection="1">
      <alignment horizontal="center" vertical="center"/>
    </xf>
    <xf numFmtId="166" fontId="15" fillId="0" borderId="0" xfId="0" applyNumberFormat="1" applyFont="1" applyBorder="1" applyAlignment="1" applyProtection="1">
      <alignment vertical="center"/>
    </xf>
    <xf numFmtId="3" fontId="15" fillId="0" borderId="0" xfId="0" applyNumberFormat="1" applyFont="1" applyBorder="1" applyAlignment="1" applyProtection="1">
      <alignment vertical="center"/>
    </xf>
    <xf numFmtId="0" fontId="6" fillId="0" borderId="0" xfId="2" applyFont="1" applyAlignment="1">
      <alignment horizontal="center" vertical="center"/>
    </xf>
    <xf numFmtId="0" fontId="6" fillId="0" borderId="0" xfId="2" applyFont="1" applyAlignment="1">
      <alignment vertical="center"/>
    </xf>
    <xf numFmtId="0" fontId="15" fillId="0" borderId="0" xfId="0" applyFont="1" applyAlignment="1">
      <alignment vertical="center" wrapText="1"/>
    </xf>
    <xf numFmtId="0" fontId="1" fillId="0" borderId="0" xfId="0" applyFont="1" applyBorder="1" applyAlignment="1">
      <alignment horizontal="left" vertical="center" wrapText="1"/>
    </xf>
    <xf numFmtId="0" fontId="1" fillId="0" borderId="0" xfId="0" applyFont="1" applyAlignment="1">
      <alignment vertical="center" wrapText="1"/>
    </xf>
    <xf numFmtId="0" fontId="15" fillId="0" borderId="16" xfId="0" applyFont="1" applyBorder="1" applyAlignment="1">
      <alignment vertical="center" wrapText="1"/>
    </xf>
    <xf numFmtId="0" fontId="19" fillId="0" borderId="0" xfId="0" applyFont="1" applyAlignment="1">
      <alignment vertical="center" wrapText="1"/>
    </xf>
    <xf numFmtId="0" fontId="15" fillId="0" borderId="0" xfId="0" applyFont="1" applyBorder="1" applyAlignment="1">
      <alignment vertical="center" wrapText="1"/>
    </xf>
    <xf numFmtId="0" fontId="17" fillId="0" borderId="0" xfId="0" applyFont="1" applyBorder="1" applyAlignment="1">
      <alignment horizontal="center" vertical="center"/>
    </xf>
    <xf numFmtId="0" fontId="15" fillId="0" borderId="17" xfId="0" applyFont="1" applyBorder="1" applyAlignment="1">
      <alignment vertical="center" wrapText="1"/>
    </xf>
    <xf numFmtId="0" fontId="17" fillId="0" borderId="0" xfId="0" applyFont="1" applyBorder="1" applyAlignment="1">
      <alignment horizontal="center" vertical="center" wrapText="1"/>
    </xf>
    <xf numFmtId="0" fontId="17" fillId="0" borderId="17" xfId="0" applyFont="1" applyBorder="1" applyAlignment="1">
      <alignment horizontal="center" vertical="center" wrapText="1"/>
    </xf>
    <xf numFmtId="15" fontId="1" fillId="0" borderId="0" xfId="0" applyNumberFormat="1" applyFont="1" applyFill="1" applyBorder="1" applyAlignment="1">
      <alignment vertical="center"/>
    </xf>
    <xf numFmtId="0" fontId="15" fillId="0" borderId="0" xfId="0" applyFont="1" applyBorder="1" applyAlignment="1">
      <alignment vertical="center"/>
    </xf>
    <xf numFmtId="0" fontId="21" fillId="0" borderId="16" xfId="0" applyFont="1" applyBorder="1" applyAlignment="1">
      <alignment vertical="center" wrapText="1"/>
    </xf>
    <xf numFmtId="0" fontId="21" fillId="0" borderId="0" xfId="0" applyFont="1" applyBorder="1" applyAlignment="1">
      <alignment vertical="center" wrapText="1"/>
    </xf>
    <xf numFmtId="0" fontId="20" fillId="0" borderId="0" xfId="0" applyFont="1" applyFill="1" applyBorder="1" applyAlignment="1">
      <alignment vertical="center"/>
    </xf>
    <xf numFmtId="0" fontId="20" fillId="0" borderId="0" xfId="0" applyNumberFormat="1" applyFont="1" applyFill="1" applyBorder="1" applyAlignment="1" applyProtection="1">
      <alignment horizontal="left" vertical="center"/>
      <protection locked="0"/>
    </xf>
    <xf numFmtId="0" fontId="21" fillId="0" borderId="0" xfId="0" applyFont="1" applyBorder="1" applyAlignment="1">
      <alignment vertical="center"/>
    </xf>
    <xf numFmtId="0" fontId="21" fillId="0" borderId="17" xfId="0" applyFont="1" applyBorder="1" applyAlignment="1">
      <alignment vertical="center" wrapText="1"/>
    </xf>
    <xf numFmtId="0" fontId="21" fillId="0" borderId="0" xfId="0" applyFont="1" applyAlignment="1">
      <alignment vertical="center" wrapText="1"/>
    </xf>
    <xf numFmtId="165" fontId="20" fillId="0" borderId="0" xfId="0" applyNumberFormat="1" applyFont="1" applyFill="1" applyBorder="1" applyAlignment="1" applyProtection="1">
      <alignment horizontal="left" vertical="center"/>
      <protection locked="0"/>
    </xf>
    <xf numFmtId="0" fontId="20" fillId="0" borderId="0" xfId="0" applyFont="1" applyBorder="1" applyAlignment="1">
      <alignment vertical="center" wrapText="1"/>
    </xf>
    <xf numFmtId="0" fontId="20" fillId="0" borderId="0" xfId="0" applyFont="1" applyBorder="1" applyAlignment="1">
      <alignment horizontal="left" vertical="center"/>
    </xf>
    <xf numFmtId="0" fontId="15" fillId="0" borderId="22" xfId="0" applyFont="1" applyBorder="1" applyAlignment="1">
      <alignment vertical="center" wrapText="1"/>
    </xf>
    <xf numFmtId="0" fontId="15" fillId="0" borderId="23" xfId="0" applyFont="1" applyBorder="1" applyAlignment="1">
      <alignment vertical="center" wrapText="1"/>
    </xf>
    <xf numFmtId="0" fontId="15" fillId="0" borderId="23" xfId="0" applyFont="1" applyBorder="1" applyAlignment="1">
      <alignment vertical="center"/>
    </xf>
    <xf numFmtId="0" fontId="15" fillId="0" borderId="24" xfId="0" applyFont="1" applyBorder="1" applyAlignment="1">
      <alignment vertical="center" wrapText="1"/>
    </xf>
    <xf numFmtId="0" fontId="1" fillId="0" borderId="0" xfId="0" applyFont="1" applyAlignment="1">
      <alignment vertical="center"/>
    </xf>
    <xf numFmtId="0" fontId="1" fillId="0" borderId="0" xfId="0" quotePrefix="1" applyFont="1" applyAlignment="1">
      <alignment vertical="center"/>
    </xf>
    <xf numFmtId="0" fontId="15" fillId="0" borderId="0" xfId="0" quotePrefix="1" applyFont="1" applyAlignment="1">
      <alignment horizontal="left" vertical="center"/>
    </xf>
    <xf numFmtId="0" fontId="9" fillId="0" borderId="1" xfId="2" applyFont="1" applyFill="1" applyBorder="1" applyAlignment="1">
      <alignment horizontal="right" vertical="center"/>
    </xf>
    <xf numFmtId="0" fontId="6" fillId="0" borderId="12" xfId="0" applyFont="1" applyFill="1" applyBorder="1" applyAlignment="1">
      <alignment horizontal="left" vertical="center" wrapText="1"/>
    </xf>
    <xf numFmtId="0" fontId="26" fillId="0" borderId="12" xfId="0" applyFont="1" applyFill="1" applyBorder="1" applyAlignment="1">
      <alignment horizontal="left" vertical="center" wrapText="1"/>
    </xf>
    <xf numFmtId="0" fontId="9" fillId="0" borderId="0" xfId="2" applyFont="1" applyAlignment="1">
      <alignment vertical="center"/>
    </xf>
    <xf numFmtId="43" fontId="9" fillId="0" borderId="0" xfId="1" applyFont="1" applyAlignment="1">
      <alignment horizontal="right" vertical="center"/>
    </xf>
    <xf numFmtId="0" fontId="10" fillId="0" borderId="2" xfId="0" applyFont="1" applyFill="1" applyBorder="1" applyAlignment="1">
      <alignment horizontal="center" vertical="center"/>
    </xf>
    <xf numFmtId="0" fontId="10" fillId="0" borderId="2" xfId="0" applyFont="1" applyFill="1" applyBorder="1" applyAlignment="1">
      <alignment horizontal="left" vertical="center" wrapText="1"/>
    </xf>
    <xf numFmtId="43" fontId="10" fillId="0" borderId="2" xfId="1" applyFont="1" applyFill="1" applyBorder="1" applyAlignment="1">
      <alignment vertical="center"/>
    </xf>
    <xf numFmtId="0" fontId="10" fillId="0" borderId="2" xfId="0" applyFont="1" applyFill="1" applyBorder="1" applyAlignment="1">
      <alignment horizontal="right" vertical="center"/>
    </xf>
    <xf numFmtId="0" fontId="9" fillId="0" borderId="41" xfId="0" applyFont="1" applyFill="1" applyBorder="1" applyAlignment="1">
      <alignment horizontal="center" vertical="center"/>
    </xf>
    <xf numFmtId="0" fontId="9" fillId="0" borderId="41" xfId="0" applyFont="1" applyFill="1" applyBorder="1" applyAlignment="1">
      <alignment horizontal="left" vertical="center" wrapText="1"/>
    </xf>
    <xf numFmtId="43" fontId="9" fillId="0" borderId="41" xfId="1" applyFont="1" applyFill="1" applyBorder="1" applyAlignment="1">
      <alignment vertical="center"/>
    </xf>
    <xf numFmtId="0" fontId="9" fillId="0" borderId="41" xfId="0" applyFont="1" applyFill="1" applyBorder="1" applyAlignment="1">
      <alignment horizontal="right" vertical="center"/>
    </xf>
    <xf numFmtId="43" fontId="9" fillId="0" borderId="41" xfId="0" applyNumberFormat="1" applyFont="1" applyFill="1" applyBorder="1" applyAlignment="1">
      <alignment horizontal="right" vertical="center"/>
    </xf>
    <xf numFmtId="0" fontId="9" fillId="0" borderId="8" xfId="0" applyFont="1" applyFill="1" applyBorder="1" applyAlignment="1">
      <alignment horizontal="center" vertical="center" wrapText="1"/>
    </xf>
    <xf numFmtId="0" fontId="9" fillId="0" borderId="7" xfId="7" applyFont="1" applyFill="1" applyBorder="1" applyAlignment="1" applyProtection="1">
      <alignment vertical="center" wrapText="1"/>
    </xf>
    <xf numFmtId="1" fontId="10" fillId="0" borderId="7" xfId="0" applyNumberFormat="1" applyFont="1" applyFill="1" applyBorder="1" applyAlignment="1">
      <alignment horizontal="center" vertical="center"/>
    </xf>
    <xf numFmtId="164" fontId="10" fillId="0" borderId="7" xfId="0" applyNumberFormat="1" applyFont="1" applyFill="1" applyBorder="1" applyAlignment="1">
      <alignment horizontal="center" vertical="center"/>
    </xf>
    <xf numFmtId="43" fontId="10" fillId="0" borderId="9" xfId="1" applyFont="1" applyFill="1" applyBorder="1" applyAlignment="1">
      <alignment horizontal="right" vertical="center" wrapText="1"/>
    </xf>
    <xf numFmtId="43" fontId="9" fillId="0" borderId="9" xfId="1" applyFont="1" applyFill="1" applyBorder="1" applyAlignment="1">
      <alignment horizontal="right" vertical="center" wrapText="1"/>
    </xf>
    <xf numFmtId="0" fontId="10" fillId="0" borderId="2" xfId="2" applyFont="1" applyFill="1" applyBorder="1" applyAlignment="1">
      <alignment horizontal="center" vertical="center"/>
    </xf>
    <xf numFmtId="0" fontId="9" fillId="0" borderId="2" xfId="2" applyFont="1" applyFill="1" applyBorder="1" applyAlignment="1">
      <alignment horizontal="left" vertical="center" wrapText="1"/>
    </xf>
    <xf numFmtId="0" fontId="10" fillId="0" borderId="2" xfId="2" applyFont="1" applyFill="1" applyBorder="1" applyAlignment="1">
      <alignment horizontal="center" vertical="center" wrapText="1"/>
    </xf>
    <xf numFmtId="2" fontId="10" fillId="0" borderId="2" xfId="2" applyNumberFormat="1" applyFont="1" applyFill="1" applyBorder="1" applyAlignment="1">
      <alignment horizontal="center" vertical="center"/>
    </xf>
    <xf numFmtId="2" fontId="10" fillId="0" borderId="2" xfId="2" applyNumberFormat="1" applyFont="1" applyFill="1" applyBorder="1" applyAlignment="1">
      <alignment horizontal="right" vertical="center" wrapText="1"/>
    </xf>
    <xf numFmtId="4" fontId="10" fillId="0" borderId="2" xfId="2" applyNumberFormat="1" applyFont="1" applyFill="1" applyBorder="1" applyAlignment="1">
      <alignment horizontal="right" vertical="center" wrapText="1"/>
    </xf>
    <xf numFmtId="0" fontId="9" fillId="0" borderId="41" xfId="3" applyFont="1" applyFill="1" applyBorder="1" applyAlignment="1">
      <alignment horizontal="center" vertical="center"/>
    </xf>
    <xf numFmtId="0" fontId="9" fillId="0" borderId="41" xfId="9" applyNumberFormat="1" applyFont="1" applyFill="1" applyBorder="1" applyAlignment="1">
      <alignment horizontal="justify" vertical="center"/>
    </xf>
    <xf numFmtId="2" fontId="9" fillId="0" borderId="41" xfId="3" applyNumberFormat="1" applyFont="1" applyFill="1" applyBorder="1" applyAlignment="1">
      <alignment horizontal="center" vertical="center"/>
    </xf>
    <xf numFmtId="167" fontId="9" fillId="0" borderId="41" xfId="8" applyFont="1" applyFill="1" applyBorder="1" applyAlignment="1">
      <alignment horizontal="right" vertical="center"/>
    </xf>
    <xf numFmtId="0" fontId="9" fillId="0" borderId="40" xfId="0" applyFont="1" applyFill="1" applyBorder="1" applyAlignment="1">
      <alignment vertical="center"/>
    </xf>
    <xf numFmtId="0" fontId="9" fillId="0" borderId="40" xfId="0" applyFont="1" applyFill="1" applyBorder="1" applyAlignment="1">
      <alignment horizontal="right" vertical="center"/>
    </xf>
    <xf numFmtId="0" fontId="26" fillId="0" borderId="0" xfId="2" applyFont="1"/>
    <xf numFmtId="0" fontId="26" fillId="0" borderId="0" xfId="2" applyFont="1" applyAlignment="1">
      <alignment horizontal="center"/>
    </xf>
    <xf numFmtId="0" fontId="20" fillId="0" borderId="1" xfId="0" applyFont="1" applyFill="1" applyBorder="1" applyAlignment="1">
      <alignment horizontal="center" vertical="center"/>
    </xf>
    <xf numFmtId="43" fontId="6" fillId="0" borderId="12" xfId="1" applyFont="1" applyFill="1" applyBorder="1" applyAlignment="1">
      <alignment horizontal="center" vertical="center"/>
    </xf>
    <xf numFmtId="43" fontId="6" fillId="0" borderId="11" xfId="1" applyFont="1" applyFill="1" applyBorder="1" applyAlignment="1">
      <alignment horizontal="center" vertical="center"/>
    </xf>
    <xf numFmtId="43" fontId="6" fillId="0" borderId="12" xfId="1" applyFont="1" applyFill="1" applyBorder="1" applyAlignment="1">
      <alignment horizontal="left" vertical="center"/>
    </xf>
    <xf numFmtId="0" fontId="6" fillId="0" borderId="0" xfId="0" applyFont="1" applyFill="1" applyBorder="1" applyAlignment="1">
      <alignment horizontal="left" vertical="center"/>
    </xf>
    <xf numFmtId="0" fontId="9" fillId="0" borderId="0" xfId="2" applyFont="1" applyBorder="1" applyAlignment="1">
      <alignment horizontal="center" vertical="center"/>
    </xf>
    <xf numFmtId="0" fontId="9" fillId="0" borderId="0" xfId="2" applyFont="1" applyAlignment="1">
      <alignment horizontal="center" vertical="center" wrapText="1"/>
    </xf>
    <xf numFmtId="0" fontId="22" fillId="0" borderId="0" xfId="2" applyFont="1" applyAlignment="1">
      <alignment horizontal="center" wrapText="1"/>
    </xf>
    <xf numFmtId="0" fontId="27" fillId="0" borderId="0" xfId="2" applyFont="1" applyAlignment="1">
      <alignment horizontal="center" vertical="center" wrapText="1"/>
    </xf>
    <xf numFmtId="0" fontId="11" fillId="0" borderId="0" xfId="2" applyFont="1" applyAlignment="1">
      <alignment vertical="center"/>
    </xf>
    <xf numFmtId="0" fontId="26" fillId="0" borderId="0" xfId="2" applyNumberFormat="1" applyFont="1"/>
    <xf numFmtId="0" fontId="10" fillId="0" borderId="1" xfId="2" applyNumberFormat="1" applyFont="1" applyBorder="1" applyAlignment="1">
      <alignment vertical="center"/>
    </xf>
    <xf numFmtId="43" fontId="26" fillId="0" borderId="0" xfId="2" applyNumberFormat="1" applyFont="1"/>
    <xf numFmtId="43" fontId="26" fillId="0" borderId="0" xfId="1" applyFont="1"/>
    <xf numFmtId="0" fontId="26" fillId="0" borderId="12" xfId="0" applyFont="1" applyFill="1" applyBorder="1" applyAlignment="1">
      <alignment horizontal="center" vertical="center"/>
    </xf>
    <xf numFmtId="43" fontId="26" fillId="0" borderId="12" xfId="1" applyFont="1" applyFill="1" applyBorder="1" applyAlignment="1">
      <alignment horizontal="center" vertical="center"/>
    </xf>
    <xf numFmtId="43" fontId="26" fillId="0" borderId="11" xfId="1" applyFont="1" applyFill="1" applyBorder="1" applyAlignment="1">
      <alignment horizontal="center" vertical="center"/>
    </xf>
    <xf numFmtId="43" fontId="26" fillId="0" borderId="12" xfId="1" applyFont="1" applyFill="1" applyBorder="1" applyAlignment="1">
      <alignment horizontal="left" vertical="center"/>
    </xf>
    <xf numFmtId="0" fontId="26" fillId="0" borderId="0" xfId="0" applyFont="1" applyFill="1" applyBorder="1" applyAlignment="1">
      <alignment horizontal="left" vertical="center"/>
    </xf>
    <xf numFmtId="0" fontId="26" fillId="0" borderId="0" xfId="2" applyNumberFormat="1" applyFont="1" applyAlignment="1">
      <alignment horizontal="center"/>
    </xf>
    <xf numFmtId="0" fontId="26" fillId="0" borderId="12" xfId="2" applyNumberFormat="1" applyFont="1" applyBorder="1" applyAlignment="1">
      <alignment vertical="center"/>
    </xf>
    <xf numFmtId="0" fontId="10" fillId="0" borderId="42" xfId="2" applyNumberFormat="1" applyFont="1" applyBorder="1" applyAlignment="1">
      <alignment horizontal="center" vertical="center"/>
    </xf>
    <xf numFmtId="0" fontId="10" fillId="0" borderId="43" xfId="2" applyNumberFormat="1" applyFont="1" applyBorder="1" applyAlignment="1">
      <alignment vertical="center" wrapText="1"/>
    </xf>
    <xf numFmtId="0" fontId="10" fillId="0" borderId="45" xfId="2" applyNumberFormat="1" applyFont="1" applyBorder="1" applyAlignment="1">
      <alignment horizontal="center" vertical="center"/>
    </xf>
    <xf numFmtId="0" fontId="27" fillId="0" borderId="0" xfId="2" applyFont="1" applyFill="1" applyAlignment="1">
      <alignment horizontal="center" vertical="center" wrapText="1"/>
    </xf>
    <xf numFmtId="0" fontId="26" fillId="0" borderId="0" xfId="2" applyFont="1" applyFill="1"/>
    <xf numFmtId="0" fontId="7" fillId="0" borderId="0" xfId="0" applyFont="1" applyAlignment="1" applyProtection="1">
      <alignment horizontal="left" vertical="center" wrapText="1"/>
    </xf>
    <xf numFmtId="0" fontId="13" fillId="0" borderId="0" xfId="0" applyFont="1" applyBorder="1" applyAlignment="1">
      <alignment vertical="center"/>
    </xf>
    <xf numFmtId="0" fontId="20" fillId="0" borderId="0" xfId="0" applyFont="1" applyBorder="1" applyAlignment="1">
      <alignment vertical="center"/>
    </xf>
    <xf numFmtId="0" fontId="28" fillId="0" borderId="49" xfId="2" applyNumberFormat="1" applyFont="1" applyFill="1" applyBorder="1" applyAlignment="1">
      <alignment horizontal="center" vertical="center"/>
    </xf>
    <xf numFmtId="0" fontId="29" fillId="0" borderId="50" xfId="2" applyNumberFormat="1" applyFont="1" applyFill="1" applyBorder="1" applyAlignment="1">
      <alignment horizontal="center" vertical="center"/>
    </xf>
    <xf numFmtId="0" fontId="26" fillId="0" borderId="47" xfId="2" applyNumberFormat="1" applyFont="1" applyBorder="1" applyAlignment="1">
      <alignment horizontal="center" vertical="center"/>
    </xf>
    <xf numFmtId="43" fontId="26" fillId="0" borderId="48" xfId="1" applyFont="1" applyBorder="1" applyAlignment="1">
      <alignment horizontal="right" vertical="center"/>
    </xf>
    <xf numFmtId="0" fontId="26" fillId="0" borderId="55" xfId="2" applyNumberFormat="1" applyFont="1" applyFill="1" applyBorder="1" applyAlignment="1">
      <alignment vertical="center"/>
    </xf>
    <xf numFmtId="0" fontId="28" fillId="0" borderId="28" xfId="2" applyNumberFormat="1" applyFont="1" applyFill="1" applyBorder="1" applyAlignment="1">
      <alignment horizontal="left" vertical="center"/>
    </xf>
    <xf numFmtId="0" fontId="9" fillId="0" borderId="56" xfId="0" applyFont="1" applyBorder="1" applyAlignment="1" applyProtection="1">
      <alignment horizontal="left" vertical="center"/>
    </xf>
    <xf numFmtId="0" fontId="10" fillId="0" borderId="57" xfId="0" applyFont="1" applyBorder="1" applyAlignment="1" applyProtection="1">
      <alignment horizontal="left" vertical="center"/>
    </xf>
    <xf numFmtId="0" fontId="15" fillId="0" borderId="59" xfId="0" applyFont="1" applyBorder="1" applyAlignment="1" applyProtection="1">
      <alignment horizontal="center" vertical="center"/>
    </xf>
    <xf numFmtId="43" fontId="15" fillId="0" borderId="58" xfId="1" applyFont="1" applyBorder="1" applyAlignment="1" applyProtection="1">
      <alignment horizontal="left" vertical="center"/>
    </xf>
    <xf numFmtId="43" fontId="15" fillId="0" borderId="59" xfId="1" applyFont="1" applyFill="1" applyBorder="1" applyAlignment="1" applyProtection="1">
      <alignment horizontal="left" vertical="center"/>
    </xf>
    <xf numFmtId="43" fontId="15" fillId="0" borderId="60" xfId="1" applyFont="1" applyBorder="1" applyAlignment="1" applyProtection="1">
      <alignment horizontal="left" vertical="center"/>
    </xf>
    <xf numFmtId="0" fontId="9" fillId="0" borderId="21" xfId="0" applyFont="1" applyBorder="1" applyAlignment="1" applyProtection="1">
      <alignment horizontal="left" vertical="center"/>
    </xf>
    <xf numFmtId="0" fontId="10" fillId="0" borderId="21" xfId="0" applyFont="1" applyBorder="1" applyAlignment="1" applyProtection="1">
      <alignment horizontal="left" vertical="center"/>
    </xf>
    <xf numFmtId="0" fontId="15" fillId="0" borderId="21" xfId="0" applyFont="1" applyBorder="1" applyAlignment="1" applyProtection="1">
      <alignment horizontal="left" vertical="center" wrapText="1"/>
    </xf>
    <xf numFmtId="0" fontId="15" fillId="0" borderId="21" xfId="0" applyFont="1" applyBorder="1" applyAlignment="1" applyProtection="1">
      <alignment horizontal="center" vertical="center"/>
    </xf>
    <xf numFmtId="43" fontId="15" fillId="0" borderId="21" xfId="1" applyFont="1" applyBorder="1" applyAlignment="1" applyProtection="1">
      <alignment horizontal="left" vertical="center"/>
    </xf>
    <xf numFmtId="43" fontId="15" fillId="0" borderId="21" xfId="1" applyFont="1" applyFill="1" applyBorder="1" applyAlignment="1" applyProtection="1">
      <alignment horizontal="left" vertical="center"/>
    </xf>
    <xf numFmtId="0" fontId="10" fillId="0" borderId="21" xfId="0" applyFont="1" applyBorder="1" applyAlignment="1" applyProtection="1">
      <alignment horizontal="left" vertical="center" wrapText="1"/>
    </xf>
    <xf numFmtId="0" fontId="10" fillId="0" borderId="19" xfId="0" applyFont="1" applyBorder="1" applyAlignment="1" applyProtection="1">
      <alignment horizontal="left" vertical="center" wrapText="1"/>
    </xf>
    <xf numFmtId="0" fontId="10" fillId="0" borderId="21" xfId="0" applyFont="1" applyBorder="1" applyAlignment="1">
      <alignment vertical="center" wrapText="1"/>
    </xf>
    <xf numFmtId="0" fontId="10" fillId="0" borderId="21" xfId="0" applyFont="1" applyBorder="1" applyAlignment="1">
      <alignment horizontal="left" vertical="center" wrapText="1"/>
    </xf>
    <xf numFmtId="0" fontId="15" fillId="0" borderId="32" xfId="0" applyFont="1" applyBorder="1" applyAlignment="1" applyProtection="1">
      <alignment horizontal="left" wrapText="1"/>
    </xf>
    <xf numFmtId="0" fontId="8" fillId="0" borderId="0" xfId="2" applyFont="1"/>
    <xf numFmtId="0" fontId="8" fillId="0" borderId="0" xfId="2" applyNumberFormat="1" applyFont="1"/>
    <xf numFmtId="0" fontId="26" fillId="0" borderId="13" xfId="2" applyNumberFormat="1" applyFont="1" applyFill="1" applyBorder="1" applyAlignment="1">
      <alignment vertical="center"/>
    </xf>
    <xf numFmtId="0" fontId="28" fillId="0" borderId="14" xfId="2" applyNumberFormat="1" applyFont="1" applyFill="1" applyBorder="1" applyAlignment="1">
      <alignment horizontal="right" vertical="center"/>
    </xf>
    <xf numFmtId="0" fontId="8" fillId="0" borderId="16" xfId="2" applyNumberFormat="1" applyFont="1" applyBorder="1"/>
    <xf numFmtId="0" fontId="8" fillId="0" borderId="0" xfId="2" applyNumberFormat="1" applyFont="1" applyBorder="1"/>
    <xf numFmtId="0" fontId="26" fillId="0" borderId="16" xfId="2" applyFont="1" applyBorder="1"/>
    <xf numFmtId="0" fontId="26" fillId="0" borderId="0" xfId="2" applyFont="1" applyBorder="1"/>
    <xf numFmtId="43" fontId="28" fillId="0" borderId="61" xfId="1" applyFont="1" applyFill="1" applyBorder="1" applyAlignment="1">
      <alignment horizontal="right" vertical="center"/>
    </xf>
    <xf numFmtId="0" fontId="8" fillId="0" borderId="54" xfId="2" applyFont="1" applyBorder="1"/>
    <xf numFmtId="0" fontId="8" fillId="0" borderId="52" xfId="2" applyFont="1" applyBorder="1"/>
    <xf numFmtId="43" fontId="27" fillId="0" borderId="0" xfId="1" applyFont="1" applyAlignment="1">
      <alignment horizontal="right" vertical="center" wrapText="1"/>
    </xf>
    <xf numFmtId="43" fontId="29" fillId="0" borderId="51" xfId="1" applyFont="1" applyFill="1" applyBorder="1" applyAlignment="1">
      <alignment horizontal="center" vertical="center"/>
    </xf>
    <xf numFmtId="43" fontId="26" fillId="0" borderId="44" xfId="1" applyFont="1" applyBorder="1" applyAlignment="1">
      <alignment horizontal="right" vertical="center"/>
    </xf>
    <xf numFmtId="43" fontId="26" fillId="0" borderId="46" xfId="1" applyFont="1" applyBorder="1" applyAlignment="1">
      <alignment horizontal="right" vertical="center"/>
    </xf>
    <xf numFmtId="43" fontId="28" fillId="0" borderId="29" xfId="1" applyFont="1" applyFill="1" applyBorder="1" applyAlignment="1">
      <alignment horizontal="right" vertical="center"/>
    </xf>
    <xf numFmtId="43" fontId="8" fillId="0" borderId="62" xfId="1" applyFont="1" applyBorder="1" applyAlignment="1">
      <alignment horizontal="right"/>
    </xf>
    <xf numFmtId="43" fontId="26" fillId="0" borderId="62" xfId="1" applyFont="1" applyBorder="1" applyAlignment="1">
      <alignment horizontal="right"/>
    </xf>
    <xf numFmtId="43" fontId="8" fillId="0" borderId="63" xfId="1" applyFont="1" applyBorder="1" applyAlignment="1">
      <alignment horizontal="right"/>
    </xf>
    <xf numFmtId="43" fontId="26" fillId="0" borderId="0" xfId="1" applyFont="1" applyAlignment="1">
      <alignment horizontal="right"/>
    </xf>
    <xf numFmtId="0" fontId="10" fillId="0" borderId="64" xfId="2" applyNumberFormat="1" applyFont="1" applyBorder="1" applyAlignment="1">
      <alignment horizontal="center" vertical="center"/>
    </xf>
    <xf numFmtId="0" fontId="10" fillId="0" borderId="65" xfId="2" applyNumberFormat="1" applyFont="1" applyBorder="1" applyAlignment="1">
      <alignment vertical="center" wrapText="1"/>
    </xf>
    <xf numFmtId="43" fontId="26" fillId="0" borderId="38" xfId="1" applyFont="1" applyBorder="1" applyAlignment="1">
      <alignment horizontal="right" vertical="center"/>
    </xf>
    <xf numFmtId="0" fontId="8" fillId="0" borderId="0" xfId="2" applyFont="1" applyAlignment="1">
      <alignment horizontal="center" vertical="center"/>
    </xf>
    <xf numFmtId="0" fontId="30" fillId="0" borderId="0" xfId="0" applyFont="1" applyAlignment="1">
      <alignment horizontal="justify" vertical="center"/>
    </xf>
    <xf numFmtId="0" fontId="32" fillId="0" borderId="0" xfId="0" applyFont="1" applyAlignment="1">
      <alignment horizontal="justify" vertical="center"/>
    </xf>
    <xf numFmtId="0" fontId="35" fillId="0" borderId="0" xfId="0" applyFont="1" applyAlignment="1">
      <alignment horizontal="justify" vertical="center"/>
    </xf>
    <xf numFmtId="0" fontId="8" fillId="0" borderId="16"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7"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17"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17"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15" xfId="0" applyFont="1" applyBorder="1" applyAlignment="1">
      <alignment horizontal="center" vertical="center" wrapText="1"/>
    </xf>
    <xf numFmtId="0" fontId="17" fillId="0" borderId="16" xfId="0" applyFont="1" applyBorder="1" applyAlignment="1" applyProtection="1">
      <alignment horizontal="center" vertical="center"/>
    </xf>
    <xf numFmtId="0" fontId="17" fillId="0" borderId="0" xfId="0" applyFont="1" applyBorder="1" applyAlignment="1" applyProtection="1">
      <alignment horizontal="center" vertical="center"/>
    </xf>
    <xf numFmtId="0" fontId="17" fillId="0" borderId="17" xfId="0" applyFont="1" applyBorder="1" applyAlignment="1" applyProtection="1">
      <alignment horizontal="center" vertical="center"/>
    </xf>
    <xf numFmtId="0" fontId="8" fillId="0" borderId="54"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53" xfId="0" applyFont="1" applyBorder="1" applyAlignment="1">
      <alignment horizontal="center" vertical="center" wrapText="1"/>
    </xf>
    <xf numFmtId="0" fontId="9" fillId="0" borderId="19" xfId="0" applyFont="1" applyBorder="1" applyAlignment="1" applyProtection="1">
      <alignment horizontal="left" vertical="center"/>
    </xf>
    <xf numFmtId="0" fontId="9" fillId="2" borderId="25" xfId="0" applyFont="1" applyFill="1" applyBorder="1" applyAlignment="1" applyProtection="1">
      <alignment horizontal="left" vertical="center" wrapText="1"/>
    </xf>
    <xf numFmtId="0" fontId="9" fillId="2" borderId="26" xfId="0" applyFont="1" applyFill="1" applyBorder="1" applyAlignment="1" applyProtection="1">
      <alignment horizontal="left" vertical="center" wrapText="1"/>
    </xf>
    <xf numFmtId="0" fontId="7" fillId="0" borderId="0" xfId="0" applyFont="1" applyAlignment="1" applyProtection="1">
      <alignment horizontal="left" vertical="center" wrapText="1"/>
    </xf>
    <xf numFmtId="0" fontId="16" fillId="0" borderId="0" xfId="0" applyFont="1" applyAlignment="1" applyProtection="1">
      <alignment horizontal="center" vertical="center"/>
    </xf>
    <xf numFmtId="0" fontId="17" fillId="0" borderId="0" xfId="0" applyFont="1" applyAlignment="1" applyProtection="1">
      <alignment horizontal="center" vertical="center"/>
    </xf>
    <xf numFmtId="0" fontId="22" fillId="0" borderId="0" xfId="0" applyFont="1" applyAlignment="1" applyProtection="1">
      <alignment horizontal="center" vertical="center"/>
    </xf>
    <xf numFmtId="0" fontId="9" fillId="0" borderId="5" xfId="2" applyFont="1" applyFill="1" applyBorder="1" applyAlignment="1">
      <alignment vertical="center"/>
    </xf>
    <xf numFmtId="0" fontId="9" fillId="0" borderId="4" xfId="2" applyFont="1" applyFill="1" applyBorder="1" applyAlignment="1">
      <alignment vertical="center"/>
    </xf>
    <xf numFmtId="0" fontId="9" fillId="0" borderId="6" xfId="2" applyFont="1" applyFill="1" applyBorder="1" applyAlignment="1">
      <alignment vertical="center"/>
    </xf>
    <xf numFmtId="0" fontId="9" fillId="0" borderId="1" xfId="2" applyFont="1" applyFill="1" applyBorder="1" applyAlignment="1">
      <alignment horizontal="right" vertical="center"/>
    </xf>
    <xf numFmtId="0" fontId="16"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0" fontId="20" fillId="0" borderId="0" xfId="0" applyFont="1" applyFill="1" applyAlignment="1" applyProtection="1">
      <alignment horizontal="left" vertical="center" wrapText="1"/>
    </xf>
    <xf numFmtId="165" fontId="9" fillId="0" borderId="0" xfId="0" applyNumberFormat="1" applyFont="1" applyFill="1" applyBorder="1" applyAlignment="1" applyProtection="1">
      <alignment horizontal="left" vertical="center"/>
    </xf>
    <xf numFmtId="0" fontId="9" fillId="0" borderId="52" xfId="0" applyFont="1" applyFill="1" applyBorder="1" applyAlignment="1">
      <alignment horizontal="center" vertical="center" wrapText="1"/>
    </xf>
    <xf numFmtId="0" fontId="9" fillId="0" borderId="12" xfId="2" applyFont="1" applyFill="1" applyBorder="1" applyAlignment="1">
      <alignment vertical="center"/>
    </xf>
    <xf numFmtId="0" fontId="10" fillId="0" borderId="12" xfId="0" applyFont="1" applyFill="1" applyBorder="1" applyAlignment="1">
      <alignment vertical="center"/>
    </xf>
    <xf numFmtId="0" fontId="17" fillId="0" borderId="0" xfId="2" applyFont="1" applyBorder="1" applyAlignment="1">
      <alignment horizontal="center" vertical="center"/>
    </xf>
    <xf numFmtId="0" fontId="17" fillId="0" borderId="52" xfId="2" applyFont="1" applyBorder="1" applyAlignment="1">
      <alignment horizontal="center" vertical="center"/>
    </xf>
    <xf numFmtId="0" fontId="9" fillId="0" borderId="0" xfId="2" applyFont="1" applyAlignment="1">
      <alignment horizontal="center" vertical="center" wrapText="1"/>
    </xf>
    <xf numFmtId="0" fontId="8" fillId="0" borderId="5" xfId="2" applyFont="1" applyFill="1" applyBorder="1" applyAlignment="1">
      <alignment horizontal="center" vertical="center" wrapText="1"/>
    </xf>
    <xf numFmtId="0" fontId="8" fillId="0" borderId="4" xfId="2" applyFont="1" applyFill="1" applyBorder="1" applyAlignment="1">
      <alignment horizontal="center" vertical="center" wrapText="1"/>
    </xf>
    <xf numFmtId="0" fontId="8" fillId="0" borderId="6" xfId="2" applyFont="1" applyFill="1" applyBorder="1" applyAlignment="1">
      <alignment horizontal="center" vertical="center" wrapText="1"/>
    </xf>
    <xf numFmtId="0" fontId="16" fillId="0" borderId="0" xfId="2" applyFont="1" applyBorder="1" applyAlignment="1">
      <alignment horizontal="center" vertical="center"/>
    </xf>
  </cellXfs>
  <cellStyles count="11">
    <cellStyle name="Comma" xfId="1" builtinId="3"/>
    <cellStyle name="Comma 2" xfId="8"/>
    <cellStyle name="Comma 3" xfId="10"/>
    <cellStyle name="Normal" xfId="0" builtinId="0"/>
    <cellStyle name="Normal 2" xfId="3"/>
    <cellStyle name="Normal 2 2" xfId="6"/>
    <cellStyle name="Normal 3" xfId="9"/>
    <cellStyle name="Normal 4" xfId="4"/>
    <cellStyle name="Normal 4 2" xfId="5"/>
    <cellStyle name="Normal_BOQ Format for MOPW(Shiwat Bridge)" xfId="2"/>
    <cellStyle name="Normal_Water-BOQ" xfId="7"/>
  </cellStyles>
  <dxfs count="3">
    <dxf>
      <font>
        <condense val="0"/>
        <extend val="0"/>
        <color indexed="44"/>
      </font>
      <fill>
        <patternFill>
          <bgColor indexed="44"/>
        </patternFill>
      </fill>
    </dxf>
    <dxf>
      <font>
        <condense val="0"/>
        <extend val="0"/>
        <color indexed="44"/>
      </font>
      <fill>
        <patternFill>
          <bgColor indexed="44"/>
        </patternFill>
      </fill>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180974</xdr:rowOff>
    </xdr:from>
    <xdr:to>
      <xdr:col>2</xdr:col>
      <xdr:colOff>95250</xdr:colOff>
      <xdr:row>3</xdr:row>
      <xdr:rowOff>15766</xdr:rowOff>
    </xdr:to>
    <xdr:pic>
      <xdr:nvPicPr>
        <xdr:cNvPr id="2" name="Picture 1" descr=":\Documents and Settings\Administrator.SD-JBA-DIING\My Documents\My Pictures\UNDP-South-Sudan-logo_72_RGB.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0974"/>
          <a:ext cx="571500" cy="1254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xdr:colOff>
      <xdr:row>0</xdr:row>
      <xdr:rowOff>0</xdr:rowOff>
    </xdr:from>
    <xdr:to>
      <xdr:col>0</xdr:col>
      <xdr:colOff>533399</xdr:colOff>
      <xdr:row>2</xdr:row>
      <xdr:rowOff>184418</xdr:rowOff>
    </xdr:to>
    <xdr:pic>
      <xdr:nvPicPr>
        <xdr:cNvPr id="4" name="Picture 3" descr=":\Documents and Settings\Administrator.SD-JBA-DIING\My Documents\My Pictures\UNDP-South-Sudan-logo_72_RGB.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 y="47625"/>
          <a:ext cx="523875" cy="11369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28576</xdr:colOff>
      <xdr:row>2</xdr:row>
      <xdr:rowOff>219075</xdr:rowOff>
    </xdr:to>
    <xdr:pic>
      <xdr:nvPicPr>
        <xdr:cNvPr id="2" name="Picture 1" descr=":\Documents and Settings\Administrator.SD-JBA-DIING\My Documents\My Pictures\UNDP-South-Sudan-logo_72_RGB.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495300"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0</xdr:col>
      <xdr:colOff>495301</xdr:colOff>
      <xdr:row>2</xdr:row>
      <xdr:rowOff>200025</xdr:rowOff>
    </xdr:to>
    <xdr:pic>
      <xdr:nvPicPr>
        <xdr:cNvPr id="2" name="Picture 1" descr=":\Documents and Settings\Administrator.SD-JBA-DIING\My Documents\My Pictures\UNDP-South-Sudan-logo_72_RGB.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
          <a:ext cx="495300" cy="1076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28575</xdr:rowOff>
        </xdr:from>
        <xdr:to>
          <xdr:col>0</xdr:col>
          <xdr:colOff>742950</xdr:colOff>
          <xdr:row>3</xdr:row>
          <xdr:rowOff>266700</xdr:rowOff>
        </xdr:to>
        <xdr:sp macro="" textlink="">
          <xdr:nvSpPr>
            <xdr:cNvPr id="2051" name="Object 3" hidden="1">
              <a:extLst>
                <a:ext uri="{63B3BB69-23CF-44E3-9099-C40C66FF867C}">
                  <a14:compatExt spid="_x0000_s2051"/>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COSTA\NHC\BOQ-Master_new_cov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Detailed Sheet"/>
      <sheetName val="Summary Sheet"/>
    </sheetNames>
    <sheetDataSet>
      <sheetData sheetId="0" refreshError="1">
        <row r="18">
          <cell r="C18" t="str">
            <v>All prices in US Dollars</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image" Target="../media/image2.emf"/><Relationship Id="rId4" Type="http://schemas.openxmlformats.org/officeDocument/2006/relationships/package" Target="../embeddings/Microsoft_Visio_Drawing1.vsd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22"/>
  <sheetViews>
    <sheetView workbookViewId="0">
      <selection activeCell="N20" sqref="N20"/>
    </sheetView>
  </sheetViews>
  <sheetFormatPr defaultRowHeight="14.25" x14ac:dyDescent="0.2"/>
  <cols>
    <col min="1" max="1" width="2.85546875" style="141" customWidth="1"/>
    <col min="2" max="2" width="4.28515625" style="141" customWidth="1"/>
    <col min="3" max="3" width="14.5703125" style="141" customWidth="1"/>
    <col min="4" max="4" width="12.42578125" style="141" bestFit="1" customWidth="1"/>
    <col min="5" max="7" width="9.140625" style="141"/>
    <col min="8" max="8" width="7.42578125" style="141" customWidth="1"/>
    <col min="9" max="9" width="11.7109375" style="141" customWidth="1"/>
    <col min="10" max="10" width="6.7109375" style="141" customWidth="1"/>
    <col min="11" max="11" width="8.42578125" style="141" customWidth="1"/>
    <col min="12" max="258" width="9.140625" style="141"/>
    <col min="259" max="259" width="14.5703125" style="141" customWidth="1"/>
    <col min="260" max="260" width="12.42578125" style="141" bestFit="1" customWidth="1"/>
    <col min="261" max="263" width="9.140625" style="141"/>
    <col min="264" max="264" width="7.42578125" style="141" customWidth="1"/>
    <col min="265" max="265" width="9.140625" style="141"/>
    <col min="266" max="266" width="6.7109375" style="141" customWidth="1"/>
    <col min="267" max="267" width="8.42578125" style="141" customWidth="1"/>
    <col min="268" max="514" width="9.140625" style="141"/>
    <col min="515" max="515" width="14.5703125" style="141" customWidth="1"/>
    <col min="516" max="516" width="12.42578125" style="141" bestFit="1" customWidth="1"/>
    <col min="517" max="519" width="9.140625" style="141"/>
    <col min="520" max="520" width="7.42578125" style="141" customWidth="1"/>
    <col min="521" max="521" width="9.140625" style="141"/>
    <col min="522" max="522" width="6.7109375" style="141" customWidth="1"/>
    <col min="523" max="523" width="8.42578125" style="141" customWidth="1"/>
    <col min="524" max="770" width="9.140625" style="141"/>
    <col min="771" max="771" width="14.5703125" style="141" customWidth="1"/>
    <col min="772" max="772" width="12.42578125" style="141" bestFit="1" customWidth="1"/>
    <col min="773" max="775" width="9.140625" style="141"/>
    <col min="776" max="776" width="7.42578125" style="141" customWidth="1"/>
    <col min="777" max="777" width="9.140625" style="141"/>
    <col min="778" max="778" width="6.7109375" style="141" customWidth="1"/>
    <col min="779" max="779" width="8.42578125" style="141" customWidth="1"/>
    <col min="780" max="1026" width="9.140625" style="141"/>
    <col min="1027" max="1027" width="14.5703125" style="141" customWidth="1"/>
    <col min="1028" max="1028" width="12.42578125" style="141" bestFit="1" customWidth="1"/>
    <col min="1029" max="1031" width="9.140625" style="141"/>
    <col min="1032" max="1032" width="7.42578125" style="141" customWidth="1"/>
    <col min="1033" max="1033" width="9.140625" style="141"/>
    <col min="1034" max="1034" width="6.7109375" style="141" customWidth="1"/>
    <col min="1035" max="1035" width="8.42578125" style="141" customWidth="1"/>
    <col min="1036" max="1282" width="9.140625" style="141"/>
    <col min="1283" max="1283" width="14.5703125" style="141" customWidth="1"/>
    <col min="1284" max="1284" width="12.42578125" style="141" bestFit="1" customWidth="1"/>
    <col min="1285" max="1287" width="9.140625" style="141"/>
    <col min="1288" max="1288" width="7.42578125" style="141" customWidth="1"/>
    <col min="1289" max="1289" width="9.140625" style="141"/>
    <col min="1290" max="1290" width="6.7109375" style="141" customWidth="1"/>
    <col min="1291" max="1291" width="8.42578125" style="141" customWidth="1"/>
    <col min="1292" max="1538" width="9.140625" style="141"/>
    <col min="1539" max="1539" width="14.5703125" style="141" customWidth="1"/>
    <col min="1540" max="1540" width="12.42578125" style="141" bestFit="1" customWidth="1"/>
    <col min="1541" max="1543" width="9.140625" style="141"/>
    <col min="1544" max="1544" width="7.42578125" style="141" customWidth="1"/>
    <col min="1545" max="1545" width="9.140625" style="141"/>
    <col min="1546" max="1546" width="6.7109375" style="141" customWidth="1"/>
    <col min="1547" max="1547" width="8.42578125" style="141" customWidth="1"/>
    <col min="1548" max="1794" width="9.140625" style="141"/>
    <col min="1795" max="1795" width="14.5703125" style="141" customWidth="1"/>
    <col min="1796" max="1796" width="12.42578125" style="141" bestFit="1" customWidth="1"/>
    <col min="1797" max="1799" width="9.140625" style="141"/>
    <col min="1800" max="1800" width="7.42578125" style="141" customWidth="1"/>
    <col min="1801" max="1801" width="9.140625" style="141"/>
    <col min="1802" max="1802" width="6.7109375" style="141" customWidth="1"/>
    <col min="1803" max="1803" width="8.42578125" style="141" customWidth="1"/>
    <col min="1804" max="2050" width="9.140625" style="141"/>
    <col min="2051" max="2051" width="14.5703125" style="141" customWidth="1"/>
    <col min="2052" max="2052" width="12.42578125" style="141" bestFit="1" customWidth="1"/>
    <col min="2053" max="2055" width="9.140625" style="141"/>
    <col min="2056" max="2056" width="7.42578125" style="141" customWidth="1"/>
    <col min="2057" max="2057" width="9.140625" style="141"/>
    <col min="2058" max="2058" width="6.7109375" style="141" customWidth="1"/>
    <col min="2059" max="2059" width="8.42578125" style="141" customWidth="1"/>
    <col min="2060" max="2306" width="9.140625" style="141"/>
    <col min="2307" max="2307" width="14.5703125" style="141" customWidth="1"/>
    <col min="2308" max="2308" width="12.42578125" style="141" bestFit="1" customWidth="1"/>
    <col min="2309" max="2311" width="9.140625" style="141"/>
    <col min="2312" max="2312" width="7.42578125" style="141" customWidth="1"/>
    <col min="2313" max="2313" width="9.140625" style="141"/>
    <col min="2314" max="2314" width="6.7109375" style="141" customWidth="1"/>
    <col min="2315" max="2315" width="8.42578125" style="141" customWidth="1"/>
    <col min="2316" max="2562" width="9.140625" style="141"/>
    <col min="2563" max="2563" width="14.5703125" style="141" customWidth="1"/>
    <col min="2564" max="2564" width="12.42578125" style="141" bestFit="1" customWidth="1"/>
    <col min="2565" max="2567" width="9.140625" style="141"/>
    <col min="2568" max="2568" width="7.42578125" style="141" customWidth="1"/>
    <col min="2569" max="2569" width="9.140625" style="141"/>
    <col min="2570" max="2570" width="6.7109375" style="141" customWidth="1"/>
    <col min="2571" max="2571" width="8.42578125" style="141" customWidth="1"/>
    <col min="2572" max="2818" width="9.140625" style="141"/>
    <col min="2819" max="2819" width="14.5703125" style="141" customWidth="1"/>
    <col min="2820" max="2820" width="12.42578125" style="141" bestFit="1" customWidth="1"/>
    <col min="2821" max="2823" width="9.140625" style="141"/>
    <col min="2824" max="2824" width="7.42578125" style="141" customWidth="1"/>
    <col min="2825" max="2825" width="9.140625" style="141"/>
    <col min="2826" max="2826" width="6.7109375" style="141" customWidth="1"/>
    <col min="2827" max="2827" width="8.42578125" style="141" customWidth="1"/>
    <col min="2828" max="3074" width="9.140625" style="141"/>
    <col min="3075" max="3075" width="14.5703125" style="141" customWidth="1"/>
    <col min="3076" max="3076" width="12.42578125" style="141" bestFit="1" customWidth="1"/>
    <col min="3077" max="3079" width="9.140625" style="141"/>
    <col min="3080" max="3080" width="7.42578125" style="141" customWidth="1"/>
    <col min="3081" max="3081" width="9.140625" style="141"/>
    <col min="3082" max="3082" width="6.7109375" style="141" customWidth="1"/>
    <col min="3083" max="3083" width="8.42578125" style="141" customWidth="1"/>
    <col min="3084" max="3330" width="9.140625" style="141"/>
    <col min="3331" max="3331" width="14.5703125" style="141" customWidth="1"/>
    <col min="3332" max="3332" width="12.42578125" style="141" bestFit="1" customWidth="1"/>
    <col min="3333" max="3335" width="9.140625" style="141"/>
    <col min="3336" max="3336" width="7.42578125" style="141" customWidth="1"/>
    <col min="3337" max="3337" width="9.140625" style="141"/>
    <col min="3338" max="3338" width="6.7109375" style="141" customWidth="1"/>
    <col min="3339" max="3339" width="8.42578125" style="141" customWidth="1"/>
    <col min="3340" max="3586" width="9.140625" style="141"/>
    <col min="3587" max="3587" width="14.5703125" style="141" customWidth="1"/>
    <col min="3588" max="3588" width="12.42578125" style="141" bestFit="1" customWidth="1"/>
    <col min="3589" max="3591" width="9.140625" style="141"/>
    <col min="3592" max="3592" width="7.42578125" style="141" customWidth="1"/>
    <col min="3593" max="3593" width="9.140625" style="141"/>
    <col min="3594" max="3594" width="6.7109375" style="141" customWidth="1"/>
    <col min="3595" max="3595" width="8.42578125" style="141" customWidth="1"/>
    <col min="3596" max="3842" width="9.140625" style="141"/>
    <col min="3843" max="3843" width="14.5703125" style="141" customWidth="1"/>
    <col min="3844" max="3844" width="12.42578125" style="141" bestFit="1" customWidth="1"/>
    <col min="3845" max="3847" width="9.140625" style="141"/>
    <col min="3848" max="3848" width="7.42578125" style="141" customWidth="1"/>
    <col min="3849" max="3849" width="9.140625" style="141"/>
    <col min="3850" max="3850" width="6.7109375" style="141" customWidth="1"/>
    <col min="3851" max="3851" width="8.42578125" style="141" customWidth="1"/>
    <col min="3852" max="4098" width="9.140625" style="141"/>
    <col min="4099" max="4099" width="14.5703125" style="141" customWidth="1"/>
    <col min="4100" max="4100" width="12.42578125" style="141" bestFit="1" customWidth="1"/>
    <col min="4101" max="4103" width="9.140625" style="141"/>
    <col min="4104" max="4104" width="7.42578125" style="141" customWidth="1"/>
    <col min="4105" max="4105" width="9.140625" style="141"/>
    <col min="4106" max="4106" width="6.7109375" style="141" customWidth="1"/>
    <col min="4107" max="4107" width="8.42578125" style="141" customWidth="1"/>
    <col min="4108" max="4354" width="9.140625" style="141"/>
    <col min="4355" max="4355" width="14.5703125" style="141" customWidth="1"/>
    <col min="4356" max="4356" width="12.42578125" style="141" bestFit="1" customWidth="1"/>
    <col min="4357" max="4359" width="9.140625" style="141"/>
    <col min="4360" max="4360" width="7.42578125" style="141" customWidth="1"/>
    <col min="4361" max="4361" width="9.140625" style="141"/>
    <col min="4362" max="4362" width="6.7109375" style="141" customWidth="1"/>
    <col min="4363" max="4363" width="8.42578125" style="141" customWidth="1"/>
    <col min="4364" max="4610" width="9.140625" style="141"/>
    <col min="4611" max="4611" width="14.5703125" style="141" customWidth="1"/>
    <col min="4612" max="4612" width="12.42578125" style="141" bestFit="1" customWidth="1"/>
    <col min="4613" max="4615" width="9.140625" style="141"/>
    <col min="4616" max="4616" width="7.42578125" style="141" customWidth="1"/>
    <col min="4617" max="4617" width="9.140625" style="141"/>
    <col min="4618" max="4618" width="6.7109375" style="141" customWidth="1"/>
    <col min="4619" max="4619" width="8.42578125" style="141" customWidth="1"/>
    <col min="4620" max="4866" width="9.140625" style="141"/>
    <col min="4867" max="4867" width="14.5703125" style="141" customWidth="1"/>
    <col min="4868" max="4868" width="12.42578125" style="141" bestFit="1" customWidth="1"/>
    <col min="4869" max="4871" width="9.140625" style="141"/>
    <col min="4872" max="4872" width="7.42578125" style="141" customWidth="1"/>
    <col min="4873" max="4873" width="9.140625" style="141"/>
    <col min="4874" max="4874" width="6.7109375" style="141" customWidth="1"/>
    <col min="4875" max="4875" width="8.42578125" style="141" customWidth="1"/>
    <col min="4876" max="5122" width="9.140625" style="141"/>
    <col min="5123" max="5123" width="14.5703125" style="141" customWidth="1"/>
    <col min="5124" max="5124" width="12.42578125" style="141" bestFit="1" customWidth="1"/>
    <col min="5125" max="5127" width="9.140625" style="141"/>
    <col min="5128" max="5128" width="7.42578125" style="141" customWidth="1"/>
    <col min="5129" max="5129" width="9.140625" style="141"/>
    <col min="5130" max="5130" width="6.7109375" style="141" customWidth="1"/>
    <col min="5131" max="5131" width="8.42578125" style="141" customWidth="1"/>
    <col min="5132" max="5378" width="9.140625" style="141"/>
    <col min="5379" max="5379" width="14.5703125" style="141" customWidth="1"/>
    <col min="5380" max="5380" width="12.42578125" style="141" bestFit="1" customWidth="1"/>
    <col min="5381" max="5383" width="9.140625" style="141"/>
    <col min="5384" max="5384" width="7.42578125" style="141" customWidth="1"/>
    <col min="5385" max="5385" width="9.140625" style="141"/>
    <col min="5386" max="5386" width="6.7109375" style="141" customWidth="1"/>
    <col min="5387" max="5387" width="8.42578125" style="141" customWidth="1"/>
    <col min="5388" max="5634" width="9.140625" style="141"/>
    <col min="5635" max="5635" width="14.5703125" style="141" customWidth="1"/>
    <col min="5636" max="5636" width="12.42578125" style="141" bestFit="1" customWidth="1"/>
    <col min="5637" max="5639" width="9.140625" style="141"/>
    <col min="5640" max="5640" width="7.42578125" style="141" customWidth="1"/>
    <col min="5641" max="5641" width="9.140625" style="141"/>
    <col min="5642" max="5642" width="6.7109375" style="141" customWidth="1"/>
    <col min="5643" max="5643" width="8.42578125" style="141" customWidth="1"/>
    <col min="5644" max="5890" width="9.140625" style="141"/>
    <col min="5891" max="5891" width="14.5703125" style="141" customWidth="1"/>
    <col min="5892" max="5892" width="12.42578125" style="141" bestFit="1" customWidth="1"/>
    <col min="5893" max="5895" width="9.140625" style="141"/>
    <col min="5896" max="5896" width="7.42578125" style="141" customWidth="1"/>
    <col min="5897" max="5897" width="9.140625" style="141"/>
    <col min="5898" max="5898" width="6.7109375" style="141" customWidth="1"/>
    <col min="5899" max="5899" width="8.42578125" style="141" customWidth="1"/>
    <col min="5900" max="6146" width="9.140625" style="141"/>
    <col min="6147" max="6147" width="14.5703125" style="141" customWidth="1"/>
    <col min="6148" max="6148" width="12.42578125" style="141" bestFit="1" customWidth="1"/>
    <col min="6149" max="6151" width="9.140625" style="141"/>
    <col min="6152" max="6152" width="7.42578125" style="141" customWidth="1"/>
    <col min="6153" max="6153" width="9.140625" style="141"/>
    <col min="6154" max="6154" width="6.7109375" style="141" customWidth="1"/>
    <col min="6155" max="6155" width="8.42578125" style="141" customWidth="1"/>
    <col min="6156" max="6402" width="9.140625" style="141"/>
    <col min="6403" max="6403" width="14.5703125" style="141" customWidth="1"/>
    <col min="6404" max="6404" width="12.42578125" style="141" bestFit="1" customWidth="1"/>
    <col min="6405" max="6407" width="9.140625" style="141"/>
    <col min="6408" max="6408" width="7.42578125" style="141" customWidth="1"/>
    <col min="6409" max="6409" width="9.140625" style="141"/>
    <col min="6410" max="6410" width="6.7109375" style="141" customWidth="1"/>
    <col min="6411" max="6411" width="8.42578125" style="141" customWidth="1"/>
    <col min="6412" max="6658" width="9.140625" style="141"/>
    <col min="6659" max="6659" width="14.5703125" style="141" customWidth="1"/>
    <col min="6660" max="6660" width="12.42578125" style="141" bestFit="1" customWidth="1"/>
    <col min="6661" max="6663" width="9.140625" style="141"/>
    <col min="6664" max="6664" width="7.42578125" style="141" customWidth="1"/>
    <col min="6665" max="6665" width="9.140625" style="141"/>
    <col min="6666" max="6666" width="6.7109375" style="141" customWidth="1"/>
    <col min="6667" max="6667" width="8.42578125" style="141" customWidth="1"/>
    <col min="6668" max="6914" width="9.140625" style="141"/>
    <col min="6915" max="6915" width="14.5703125" style="141" customWidth="1"/>
    <col min="6916" max="6916" width="12.42578125" style="141" bestFit="1" customWidth="1"/>
    <col min="6917" max="6919" width="9.140625" style="141"/>
    <col min="6920" max="6920" width="7.42578125" style="141" customWidth="1"/>
    <col min="6921" max="6921" width="9.140625" style="141"/>
    <col min="6922" max="6922" width="6.7109375" style="141" customWidth="1"/>
    <col min="6923" max="6923" width="8.42578125" style="141" customWidth="1"/>
    <col min="6924" max="7170" width="9.140625" style="141"/>
    <col min="7171" max="7171" width="14.5703125" style="141" customWidth="1"/>
    <col min="7172" max="7172" width="12.42578125" style="141" bestFit="1" customWidth="1"/>
    <col min="7173" max="7175" width="9.140625" style="141"/>
    <col min="7176" max="7176" width="7.42578125" style="141" customWidth="1"/>
    <col min="7177" max="7177" width="9.140625" style="141"/>
    <col min="7178" max="7178" width="6.7109375" style="141" customWidth="1"/>
    <col min="7179" max="7179" width="8.42578125" style="141" customWidth="1"/>
    <col min="7180" max="7426" width="9.140625" style="141"/>
    <col min="7427" max="7427" width="14.5703125" style="141" customWidth="1"/>
    <col min="7428" max="7428" width="12.42578125" style="141" bestFit="1" customWidth="1"/>
    <col min="7429" max="7431" width="9.140625" style="141"/>
    <col min="7432" max="7432" width="7.42578125" style="141" customWidth="1"/>
    <col min="7433" max="7433" width="9.140625" style="141"/>
    <col min="7434" max="7434" width="6.7109375" style="141" customWidth="1"/>
    <col min="7435" max="7435" width="8.42578125" style="141" customWidth="1"/>
    <col min="7436" max="7682" width="9.140625" style="141"/>
    <col min="7683" max="7683" width="14.5703125" style="141" customWidth="1"/>
    <col min="7684" max="7684" width="12.42578125" style="141" bestFit="1" customWidth="1"/>
    <col min="7685" max="7687" width="9.140625" style="141"/>
    <col min="7688" max="7688" width="7.42578125" style="141" customWidth="1"/>
    <col min="7689" max="7689" width="9.140625" style="141"/>
    <col min="7690" max="7690" width="6.7109375" style="141" customWidth="1"/>
    <col min="7691" max="7691" width="8.42578125" style="141" customWidth="1"/>
    <col min="7692" max="7938" width="9.140625" style="141"/>
    <col min="7939" max="7939" width="14.5703125" style="141" customWidth="1"/>
    <col min="7940" max="7940" width="12.42578125" style="141" bestFit="1" customWidth="1"/>
    <col min="7941" max="7943" width="9.140625" style="141"/>
    <col min="7944" max="7944" width="7.42578125" style="141" customWidth="1"/>
    <col min="7945" max="7945" width="9.140625" style="141"/>
    <col min="7946" max="7946" width="6.7109375" style="141" customWidth="1"/>
    <col min="7947" max="7947" width="8.42578125" style="141" customWidth="1"/>
    <col min="7948" max="8194" width="9.140625" style="141"/>
    <col min="8195" max="8195" width="14.5703125" style="141" customWidth="1"/>
    <col min="8196" max="8196" width="12.42578125" style="141" bestFit="1" customWidth="1"/>
    <col min="8197" max="8199" width="9.140625" style="141"/>
    <col min="8200" max="8200" width="7.42578125" style="141" customWidth="1"/>
    <col min="8201" max="8201" width="9.140625" style="141"/>
    <col min="8202" max="8202" width="6.7109375" style="141" customWidth="1"/>
    <col min="8203" max="8203" width="8.42578125" style="141" customWidth="1"/>
    <col min="8204" max="8450" width="9.140625" style="141"/>
    <col min="8451" max="8451" width="14.5703125" style="141" customWidth="1"/>
    <col min="8452" max="8452" width="12.42578125" style="141" bestFit="1" customWidth="1"/>
    <col min="8453" max="8455" width="9.140625" style="141"/>
    <col min="8456" max="8456" width="7.42578125" style="141" customWidth="1"/>
    <col min="8457" max="8457" width="9.140625" style="141"/>
    <col min="8458" max="8458" width="6.7109375" style="141" customWidth="1"/>
    <col min="8459" max="8459" width="8.42578125" style="141" customWidth="1"/>
    <col min="8460" max="8706" width="9.140625" style="141"/>
    <col min="8707" max="8707" width="14.5703125" style="141" customWidth="1"/>
    <col min="8708" max="8708" width="12.42578125" style="141" bestFit="1" customWidth="1"/>
    <col min="8709" max="8711" width="9.140625" style="141"/>
    <col min="8712" max="8712" width="7.42578125" style="141" customWidth="1"/>
    <col min="8713" max="8713" width="9.140625" style="141"/>
    <col min="8714" max="8714" width="6.7109375" style="141" customWidth="1"/>
    <col min="8715" max="8715" width="8.42578125" style="141" customWidth="1"/>
    <col min="8716" max="8962" width="9.140625" style="141"/>
    <col min="8963" max="8963" width="14.5703125" style="141" customWidth="1"/>
    <col min="8964" max="8964" width="12.42578125" style="141" bestFit="1" customWidth="1"/>
    <col min="8965" max="8967" width="9.140625" style="141"/>
    <col min="8968" max="8968" width="7.42578125" style="141" customWidth="1"/>
    <col min="8969" max="8969" width="9.140625" style="141"/>
    <col min="8970" max="8970" width="6.7109375" style="141" customWidth="1"/>
    <col min="8971" max="8971" width="8.42578125" style="141" customWidth="1"/>
    <col min="8972" max="9218" width="9.140625" style="141"/>
    <col min="9219" max="9219" width="14.5703125" style="141" customWidth="1"/>
    <col min="9220" max="9220" width="12.42578125" style="141" bestFit="1" customWidth="1"/>
    <col min="9221" max="9223" width="9.140625" style="141"/>
    <col min="9224" max="9224" width="7.42578125" style="141" customWidth="1"/>
    <col min="9225" max="9225" width="9.140625" style="141"/>
    <col min="9226" max="9226" width="6.7109375" style="141" customWidth="1"/>
    <col min="9227" max="9227" width="8.42578125" style="141" customWidth="1"/>
    <col min="9228" max="9474" width="9.140625" style="141"/>
    <col min="9475" max="9475" width="14.5703125" style="141" customWidth="1"/>
    <col min="9476" max="9476" width="12.42578125" style="141" bestFit="1" customWidth="1"/>
    <col min="9477" max="9479" width="9.140625" style="141"/>
    <col min="9480" max="9480" width="7.42578125" style="141" customWidth="1"/>
    <col min="9481" max="9481" width="9.140625" style="141"/>
    <col min="9482" max="9482" width="6.7109375" style="141" customWidth="1"/>
    <col min="9483" max="9483" width="8.42578125" style="141" customWidth="1"/>
    <col min="9484" max="9730" width="9.140625" style="141"/>
    <col min="9731" max="9731" width="14.5703125" style="141" customWidth="1"/>
    <col min="9732" max="9732" width="12.42578125" style="141" bestFit="1" customWidth="1"/>
    <col min="9733" max="9735" width="9.140625" style="141"/>
    <col min="9736" max="9736" width="7.42578125" style="141" customWidth="1"/>
    <col min="9737" max="9737" width="9.140625" style="141"/>
    <col min="9738" max="9738" width="6.7109375" style="141" customWidth="1"/>
    <col min="9739" max="9739" width="8.42578125" style="141" customWidth="1"/>
    <col min="9740" max="9986" width="9.140625" style="141"/>
    <col min="9987" max="9987" width="14.5703125" style="141" customWidth="1"/>
    <col min="9988" max="9988" width="12.42578125" style="141" bestFit="1" customWidth="1"/>
    <col min="9989" max="9991" width="9.140625" style="141"/>
    <col min="9992" max="9992" width="7.42578125" style="141" customWidth="1"/>
    <col min="9993" max="9993" width="9.140625" style="141"/>
    <col min="9994" max="9994" width="6.7109375" style="141" customWidth="1"/>
    <col min="9995" max="9995" width="8.42578125" style="141" customWidth="1"/>
    <col min="9996" max="10242" width="9.140625" style="141"/>
    <col min="10243" max="10243" width="14.5703125" style="141" customWidth="1"/>
    <col min="10244" max="10244" width="12.42578125" style="141" bestFit="1" customWidth="1"/>
    <col min="10245" max="10247" width="9.140625" style="141"/>
    <col min="10248" max="10248" width="7.42578125" style="141" customWidth="1"/>
    <col min="10249" max="10249" width="9.140625" style="141"/>
    <col min="10250" max="10250" width="6.7109375" style="141" customWidth="1"/>
    <col min="10251" max="10251" width="8.42578125" style="141" customWidth="1"/>
    <col min="10252" max="10498" width="9.140625" style="141"/>
    <col min="10499" max="10499" width="14.5703125" style="141" customWidth="1"/>
    <col min="10500" max="10500" width="12.42578125" style="141" bestFit="1" customWidth="1"/>
    <col min="10501" max="10503" width="9.140625" style="141"/>
    <col min="10504" max="10504" width="7.42578125" style="141" customWidth="1"/>
    <col min="10505" max="10505" width="9.140625" style="141"/>
    <col min="10506" max="10506" width="6.7109375" style="141" customWidth="1"/>
    <col min="10507" max="10507" width="8.42578125" style="141" customWidth="1"/>
    <col min="10508" max="10754" width="9.140625" style="141"/>
    <col min="10755" max="10755" width="14.5703125" style="141" customWidth="1"/>
    <col min="10756" max="10756" width="12.42578125" style="141" bestFit="1" customWidth="1"/>
    <col min="10757" max="10759" width="9.140625" style="141"/>
    <col min="10760" max="10760" width="7.42578125" style="141" customWidth="1"/>
    <col min="10761" max="10761" width="9.140625" style="141"/>
    <col min="10762" max="10762" width="6.7109375" style="141" customWidth="1"/>
    <col min="10763" max="10763" width="8.42578125" style="141" customWidth="1"/>
    <col min="10764" max="11010" width="9.140625" style="141"/>
    <col min="11011" max="11011" width="14.5703125" style="141" customWidth="1"/>
    <col min="11012" max="11012" width="12.42578125" style="141" bestFit="1" customWidth="1"/>
    <col min="11013" max="11015" width="9.140625" style="141"/>
    <col min="11016" max="11016" width="7.42578125" style="141" customWidth="1"/>
    <col min="11017" max="11017" width="9.140625" style="141"/>
    <col min="11018" max="11018" width="6.7109375" style="141" customWidth="1"/>
    <col min="11019" max="11019" width="8.42578125" style="141" customWidth="1"/>
    <col min="11020" max="11266" width="9.140625" style="141"/>
    <col min="11267" max="11267" width="14.5703125" style="141" customWidth="1"/>
    <col min="11268" max="11268" width="12.42578125" style="141" bestFit="1" customWidth="1"/>
    <col min="11269" max="11271" width="9.140625" style="141"/>
    <col min="11272" max="11272" width="7.42578125" style="141" customWidth="1"/>
    <col min="11273" max="11273" width="9.140625" style="141"/>
    <col min="11274" max="11274" width="6.7109375" style="141" customWidth="1"/>
    <col min="11275" max="11275" width="8.42578125" style="141" customWidth="1"/>
    <col min="11276" max="11522" width="9.140625" style="141"/>
    <col min="11523" max="11523" width="14.5703125" style="141" customWidth="1"/>
    <col min="11524" max="11524" width="12.42578125" style="141" bestFit="1" customWidth="1"/>
    <col min="11525" max="11527" width="9.140625" style="141"/>
    <col min="11528" max="11528" width="7.42578125" style="141" customWidth="1"/>
    <col min="11529" max="11529" width="9.140625" style="141"/>
    <col min="11530" max="11530" width="6.7109375" style="141" customWidth="1"/>
    <col min="11531" max="11531" width="8.42578125" style="141" customWidth="1"/>
    <col min="11532" max="11778" width="9.140625" style="141"/>
    <col min="11779" max="11779" width="14.5703125" style="141" customWidth="1"/>
    <col min="11780" max="11780" width="12.42578125" style="141" bestFit="1" customWidth="1"/>
    <col min="11781" max="11783" width="9.140625" style="141"/>
    <col min="11784" max="11784" width="7.42578125" style="141" customWidth="1"/>
    <col min="11785" max="11785" width="9.140625" style="141"/>
    <col min="11786" max="11786" width="6.7109375" style="141" customWidth="1"/>
    <col min="11787" max="11787" width="8.42578125" style="141" customWidth="1"/>
    <col min="11788" max="12034" width="9.140625" style="141"/>
    <col min="12035" max="12035" width="14.5703125" style="141" customWidth="1"/>
    <col min="12036" max="12036" width="12.42578125" style="141" bestFit="1" customWidth="1"/>
    <col min="12037" max="12039" width="9.140625" style="141"/>
    <col min="12040" max="12040" width="7.42578125" style="141" customWidth="1"/>
    <col min="12041" max="12041" width="9.140625" style="141"/>
    <col min="12042" max="12042" width="6.7109375" style="141" customWidth="1"/>
    <col min="12043" max="12043" width="8.42578125" style="141" customWidth="1"/>
    <col min="12044" max="12290" width="9.140625" style="141"/>
    <col min="12291" max="12291" width="14.5703125" style="141" customWidth="1"/>
    <col min="12292" max="12292" width="12.42578125" style="141" bestFit="1" customWidth="1"/>
    <col min="12293" max="12295" width="9.140625" style="141"/>
    <col min="12296" max="12296" width="7.42578125" style="141" customWidth="1"/>
    <col min="12297" max="12297" width="9.140625" style="141"/>
    <col min="12298" max="12298" width="6.7109375" style="141" customWidth="1"/>
    <col min="12299" max="12299" width="8.42578125" style="141" customWidth="1"/>
    <col min="12300" max="12546" width="9.140625" style="141"/>
    <col min="12547" max="12547" width="14.5703125" style="141" customWidth="1"/>
    <col min="12548" max="12548" width="12.42578125" style="141" bestFit="1" customWidth="1"/>
    <col min="12549" max="12551" width="9.140625" style="141"/>
    <col min="12552" max="12552" width="7.42578125" style="141" customWidth="1"/>
    <col min="12553" max="12553" width="9.140625" style="141"/>
    <col min="12554" max="12554" width="6.7109375" style="141" customWidth="1"/>
    <col min="12555" max="12555" width="8.42578125" style="141" customWidth="1"/>
    <col min="12556" max="12802" width="9.140625" style="141"/>
    <col min="12803" max="12803" width="14.5703125" style="141" customWidth="1"/>
    <col min="12804" max="12804" width="12.42578125" style="141" bestFit="1" customWidth="1"/>
    <col min="12805" max="12807" width="9.140625" style="141"/>
    <col min="12808" max="12808" width="7.42578125" style="141" customWidth="1"/>
    <col min="12809" max="12809" width="9.140625" style="141"/>
    <col min="12810" max="12810" width="6.7109375" style="141" customWidth="1"/>
    <col min="12811" max="12811" width="8.42578125" style="141" customWidth="1"/>
    <col min="12812" max="13058" width="9.140625" style="141"/>
    <col min="13059" max="13059" width="14.5703125" style="141" customWidth="1"/>
    <col min="13060" max="13060" width="12.42578125" style="141" bestFit="1" customWidth="1"/>
    <col min="13061" max="13063" width="9.140625" style="141"/>
    <col min="13064" max="13064" width="7.42578125" style="141" customWidth="1"/>
    <col min="13065" max="13065" width="9.140625" style="141"/>
    <col min="13066" max="13066" width="6.7109375" style="141" customWidth="1"/>
    <col min="13067" max="13067" width="8.42578125" style="141" customWidth="1"/>
    <col min="13068" max="13314" width="9.140625" style="141"/>
    <col min="13315" max="13315" width="14.5703125" style="141" customWidth="1"/>
    <col min="13316" max="13316" width="12.42578125" style="141" bestFit="1" customWidth="1"/>
    <col min="13317" max="13319" width="9.140625" style="141"/>
    <col min="13320" max="13320" width="7.42578125" style="141" customWidth="1"/>
    <col min="13321" max="13321" width="9.140625" style="141"/>
    <col min="13322" max="13322" width="6.7109375" style="141" customWidth="1"/>
    <col min="13323" max="13323" width="8.42578125" style="141" customWidth="1"/>
    <col min="13324" max="13570" width="9.140625" style="141"/>
    <col min="13571" max="13571" width="14.5703125" style="141" customWidth="1"/>
    <col min="13572" max="13572" width="12.42578125" style="141" bestFit="1" customWidth="1"/>
    <col min="13573" max="13575" width="9.140625" style="141"/>
    <col min="13576" max="13576" width="7.42578125" style="141" customWidth="1"/>
    <col min="13577" max="13577" width="9.140625" style="141"/>
    <col min="13578" max="13578" width="6.7109375" style="141" customWidth="1"/>
    <col min="13579" max="13579" width="8.42578125" style="141" customWidth="1"/>
    <col min="13580" max="13826" width="9.140625" style="141"/>
    <col min="13827" max="13827" width="14.5703125" style="141" customWidth="1"/>
    <col min="13828" max="13828" width="12.42578125" style="141" bestFit="1" customWidth="1"/>
    <col min="13829" max="13831" width="9.140625" style="141"/>
    <col min="13832" max="13832" width="7.42578125" style="141" customWidth="1"/>
    <col min="13833" max="13833" width="9.140625" style="141"/>
    <col min="13834" max="13834" width="6.7109375" style="141" customWidth="1"/>
    <col min="13835" max="13835" width="8.42578125" style="141" customWidth="1"/>
    <col min="13836" max="14082" width="9.140625" style="141"/>
    <col min="14083" max="14083" width="14.5703125" style="141" customWidth="1"/>
    <col min="14084" max="14084" width="12.42578125" style="141" bestFit="1" customWidth="1"/>
    <col min="14085" max="14087" width="9.140625" style="141"/>
    <col min="14088" max="14088" width="7.42578125" style="141" customWidth="1"/>
    <col min="14089" max="14089" width="9.140625" style="141"/>
    <col min="14090" max="14090" width="6.7109375" style="141" customWidth="1"/>
    <col min="14091" max="14091" width="8.42578125" style="141" customWidth="1"/>
    <col min="14092" max="14338" width="9.140625" style="141"/>
    <col min="14339" max="14339" width="14.5703125" style="141" customWidth="1"/>
    <col min="14340" max="14340" width="12.42578125" style="141" bestFit="1" customWidth="1"/>
    <col min="14341" max="14343" width="9.140625" style="141"/>
    <col min="14344" max="14344" width="7.42578125" style="141" customWidth="1"/>
    <col min="14345" max="14345" width="9.140625" style="141"/>
    <col min="14346" max="14346" width="6.7109375" style="141" customWidth="1"/>
    <col min="14347" max="14347" width="8.42578125" style="141" customWidth="1"/>
    <col min="14348" max="14594" width="9.140625" style="141"/>
    <col min="14595" max="14595" width="14.5703125" style="141" customWidth="1"/>
    <col min="14596" max="14596" width="12.42578125" style="141" bestFit="1" customWidth="1"/>
    <col min="14597" max="14599" width="9.140625" style="141"/>
    <col min="14600" max="14600" width="7.42578125" style="141" customWidth="1"/>
    <col min="14601" max="14601" width="9.140625" style="141"/>
    <col min="14602" max="14602" width="6.7109375" style="141" customWidth="1"/>
    <col min="14603" max="14603" width="8.42578125" style="141" customWidth="1"/>
    <col min="14604" max="14850" width="9.140625" style="141"/>
    <col min="14851" max="14851" width="14.5703125" style="141" customWidth="1"/>
    <col min="14852" max="14852" width="12.42578125" style="141" bestFit="1" customWidth="1"/>
    <col min="14853" max="14855" width="9.140625" style="141"/>
    <col min="14856" max="14856" width="7.42578125" style="141" customWidth="1"/>
    <col min="14857" max="14857" width="9.140625" style="141"/>
    <col min="14858" max="14858" width="6.7109375" style="141" customWidth="1"/>
    <col min="14859" max="14859" width="8.42578125" style="141" customWidth="1"/>
    <col min="14860" max="15106" width="9.140625" style="141"/>
    <col min="15107" max="15107" width="14.5703125" style="141" customWidth="1"/>
    <col min="15108" max="15108" width="12.42578125" style="141" bestFit="1" customWidth="1"/>
    <col min="15109" max="15111" width="9.140625" style="141"/>
    <col min="15112" max="15112" width="7.42578125" style="141" customWidth="1"/>
    <col min="15113" max="15113" width="9.140625" style="141"/>
    <col min="15114" max="15114" width="6.7109375" style="141" customWidth="1"/>
    <col min="15115" max="15115" width="8.42578125" style="141" customWidth="1"/>
    <col min="15116" max="15362" width="9.140625" style="141"/>
    <col min="15363" max="15363" width="14.5703125" style="141" customWidth="1"/>
    <col min="15364" max="15364" width="12.42578125" style="141" bestFit="1" customWidth="1"/>
    <col min="15365" max="15367" width="9.140625" style="141"/>
    <col min="15368" max="15368" width="7.42578125" style="141" customWidth="1"/>
    <col min="15369" max="15369" width="9.140625" style="141"/>
    <col min="15370" max="15370" width="6.7109375" style="141" customWidth="1"/>
    <col min="15371" max="15371" width="8.42578125" style="141" customWidth="1"/>
    <col min="15372" max="15618" width="9.140625" style="141"/>
    <col min="15619" max="15619" width="14.5703125" style="141" customWidth="1"/>
    <col min="15620" max="15620" width="12.42578125" style="141" bestFit="1" customWidth="1"/>
    <col min="15621" max="15623" width="9.140625" style="141"/>
    <col min="15624" max="15624" width="7.42578125" style="141" customWidth="1"/>
    <col min="15625" max="15625" width="9.140625" style="141"/>
    <col min="15626" max="15626" width="6.7109375" style="141" customWidth="1"/>
    <col min="15627" max="15627" width="8.42578125" style="141" customWidth="1"/>
    <col min="15628" max="15874" width="9.140625" style="141"/>
    <col min="15875" max="15875" width="14.5703125" style="141" customWidth="1"/>
    <col min="15876" max="15876" width="12.42578125" style="141" bestFit="1" customWidth="1"/>
    <col min="15877" max="15879" width="9.140625" style="141"/>
    <col min="15880" max="15880" width="7.42578125" style="141" customWidth="1"/>
    <col min="15881" max="15881" width="9.140625" style="141"/>
    <col min="15882" max="15882" width="6.7109375" style="141" customWidth="1"/>
    <col min="15883" max="15883" width="8.42578125" style="141" customWidth="1"/>
    <col min="15884" max="16130" width="9.140625" style="141"/>
    <col min="16131" max="16131" width="14.5703125" style="141" customWidth="1"/>
    <col min="16132" max="16132" width="12.42578125" style="141" bestFit="1" customWidth="1"/>
    <col min="16133" max="16135" width="9.140625" style="141"/>
    <col min="16136" max="16136" width="7.42578125" style="141" customWidth="1"/>
    <col min="16137" max="16137" width="9.140625" style="141"/>
    <col min="16138" max="16138" width="6.7109375" style="141" customWidth="1"/>
    <col min="16139" max="16139" width="8.42578125" style="141" customWidth="1"/>
    <col min="16140" max="16384" width="9.140625" style="141"/>
  </cols>
  <sheetData>
    <row r="1" spans="1:12" ht="15" thickBot="1" x14ac:dyDescent="0.25"/>
    <row r="2" spans="1:12" ht="73.5" customHeight="1" x14ac:dyDescent="0.2">
      <c r="A2" s="291" t="s">
        <v>42</v>
      </c>
      <c r="B2" s="292"/>
      <c r="C2" s="292"/>
      <c r="D2" s="292"/>
      <c r="E2" s="292"/>
      <c r="F2" s="292"/>
      <c r="G2" s="292"/>
      <c r="H2" s="292"/>
      <c r="I2" s="292"/>
      <c r="J2" s="293"/>
    </row>
    <row r="3" spans="1:12" ht="23.25" customHeight="1" x14ac:dyDescent="0.2">
      <c r="A3" s="294" t="s">
        <v>27</v>
      </c>
      <c r="B3" s="295"/>
      <c r="C3" s="295"/>
      <c r="D3" s="295"/>
      <c r="E3" s="295"/>
      <c r="F3" s="295"/>
      <c r="G3" s="295"/>
      <c r="H3" s="295"/>
      <c r="I3" s="295"/>
      <c r="J3" s="296"/>
      <c r="L3" s="73"/>
    </row>
    <row r="4" spans="1:12" s="143" customFormat="1" ht="26.25" customHeight="1" thickBot="1" x14ac:dyDescent="0.25">
      <c r="A4" s="297" t="s">
        <v>10</v>
      </c>
      <c r="B4" s="298"/>
      <c r="C4" s="298"/>
      <c r="D4" s="298"/>
      <c r="E4" s="298"/>
      <c r="F4" s="298"/>
      <c r="G4" s="298"/>
      <c r="H4" s="298"/>
      <c r="I4" s="298"/>
      <c r="J4" s="299"/>
    </row>
    <row r="5" spans="1:12" ht="16.5" thickTop="1" x14ac:dyDescent="0.2">
      <c r="A5" s="144"/>
      <c r="B5" s="286"/>
      <c r="C5" s="286"/>
      <c r="D5" s="286"/>
      <c r="E5" s="286"/>
      <c r="F5" s="286"/>
      <c r="G5" s="286"/>
      <c r="H5" s="286"/>
      <c r="I5" s="286"/>
      <c r="J5" s="287"/>
      <c r="L5" s="145"/>
    </row>
    <row r="6" spans="1:12" ht="18" x14ac:dyDescent="0.2">
      <c r="A6" s="144"/>
      <c r="B6" s="142"/>
      <c r="C6" s="146"/>
      <c r="D6" s="146"/>
      <c r="E6" s="147" t="s">
        <v>28</v>
      </c>
      <c r="F6" s="146"/>
      <c r="G6" s="146"/>
      <c r="H6" s="146"/>
      <c r="I6" s="146"/>
      <c r="J6" s="148"/>
      <c r="L6" s="145"/>
    </row>
    <row r="7" spans="1:12" ht="32.25" customHeight="1" x14ac:dyDescent="0.2">
      <c r="A7" s="283" t="s">
        <v>43</v>
      </c>
      <c r="B7" s="284"/>
      <c r="C7" s="284"/>
      <c r="D7" s="284"/>
      <c r="E7" s="284"/>
      <c r="F7" s="284"/>
      <c r="G7" s="284"/>
      <c r="H7" s="284"/>
      <c r="I7" s="284"/>
      <c r="J7" s="285"/>
    </row>
    <row r="8" spans="1:12" ht="18" x14ac:dyDescent="0.2">
      <c r="A8" s="288"/>
      <c r="B8" s="289"/>
      <c r="C8" s="289"/>
      <c r="D8" s="289"/>
      <c r="E8" s="289"/>
      <c r="F8" s="289"/>
      <c r="G8" s="289"/>
      <c r="H8" s="289"/>
      <c r="I8" s="289"/>
      <c r="J8" s="290"/>
    </row>
    <row r="9" spans="1:12" ht="18" x14ac:dyDescent="0.2">
      <c r="A9" s="144"/>
      <c r="B9" s="149"/>
      <c r="C9" s="149"/>
      <c r="D9" s="149"/>
      <c r="E9" s="149"/>
      <c r="F9" s="149"/>
      <c r="G9" s="149"/>
      <c r="H9" s="149"/>
      <c r="I9" s="149"/>
      <c r="J9" s="150"/>
    </row>
    <row r="10" spans="1:12" ht="18" x14ac:dyDescent="0.2">
      <c r="A10" s="144"/>
      <c r="B10" s="289"/>
      <c r="C10" s="289"/>
      <c r="D10" s="289"/>
      <c r="E10" s="289"/>
      <c r="F10" s="289"/>
      <c r="G10" s="289"/>
      <c r="H10" s="289"/>
      <c r="I10" s="289"/>
      <c r="J10" s="290"/>
    </row>
    <row r="11" spans="1:12" ht="18" x14ac:dyDescent="0.2">
      <c r="A11" s="144"/>
      <c r="B11" s="149"/>
      <c r="C11" s="149"/>
      <c r="D11" s="149"/>
      <c r="E11" s="149"/>
      <c r="F11" s="149"/>
      <c r="G11" s="149"/>
      <c r="H11" s="149"/>
      <c r="I11" s="149"/>
      <c r="J11" s="150"/>
    </row>
    <row r="12" spans="1:12" x14ac:dyDescent="0.2">
      <c r="A12" s="144"/>
      <c r="B12" s="146"/>
      <c r="C12" s="146"/>
      <c r="D12" s="146"/>
      <c r="E12" s="146"/>
      <c r="F12" s="146"/>
      <c r="G12" s="146"/>
      <c r="H12" s="146"/>
      <c r="I12" s="146"/>
      <c r="J12" s="148"/>
    </row>
    <row r="13" spans="1:12" x14ac:dyDescent="0.2">
      <c r="A13" s="144"/>
      <c r="B13" s="146"/>
      <c r="C13" s="155" t="s">
        <v>29</v>
      </c>
      <c r="D13" s="146"/>
      <c r="E13" s="146"/>
      <c r="F13" s="146"/>
      <c r="G13" s="146"/>
      <c r="H13" s="146"/>
      <c r="I13" s="146"/>
      <c r="J13" s="148"/>
    </row>
    <row r="14" spans="1:12" x14ac:dyDescent="0.2">
      <c r="A14" s="144"/>
      <c r="B14" s="146"/>
      <c r="C14" s="55"/>
      <c r="D14" s="151"/>
      <c r="E14" s="152"/>
      <c r="F14" s="152"/>
      <c r="G14" s="152"/>
      <c r="H14" s="152"/>
      <c r="I14" s="146"/>
      <c r="J14" s="148"/>
    </row>
    <row r="15" spans="1:12" x14ac:dyDescent="0.2">
      <c r="A15" s="144"/>
      <c r="B15" s="146"/>
      <c r="C15" s="146"/>
      <c r="D15" s="55"/>
      <c r="E15" s="152"/>
      <c r="F15" s="152"/>
      <c r="G15" s="152"/>
      <c r="H15" s="152"/>
      <c r="I15" s="146"/>
      <c r="J15" s="148"/>
    </row>
    <row r="16" spans="1:12" s="159" customFormat="1" ht="15" x14ac:dyDescent="0.2">
      <c r="A16" s="153"/>
      <c r="B16" s="154"/>
      <c r="C16" s="155" t="s">
        <v>30</v>
      </c>
      <c r="D16" s="156" t="s">
        <v>57</v>
      </c>
      <c r="E16" s="156"/>
      <c r="F16" s="157"/>
      <c r="G16" s="157"/>
      <c r="H16" s="157"/>
      <c r="I16" s="154"/>
      <c r="J16" s="158"/>
    </row>
    <row r="17" spans="1:10" s="159" customFormat="1" ht="15" x14ac:dyDescent="0.2">
      <c r="A17" s="153"/>
      <c r="B17" s="154"/>
      <c r="C17" s="155" t="s">
        <v>31</v>
      </c>
      <c r="D17" s="160" t="s">
        <v>83</v>
      </c>
      <c r="E17" s="157"/>
      <c r="F17" s="157"/>
      <c r="G17" s="157"/>
      <c r="H17" s="157"/>
      <c r="I17" s="154"/>
      <c r="J17" s="158"/>
    </row>
    <row r="18" spans="1:10" s="159" customFormat="1" ht="15" x14ac:dyDescent="0.2">
      <c r="A18" s="153"/>
      <c r="B18" s="154"/>
      <c r="C18" s="161" t="s">
        <v>32</v>
      </c>
      <c r="D18" s="232" t="s">
        <v>74</v>
      </c>
      <c r="E18" s="231"/>
      <c r="F18" s="231"/>
      <c r="G18" s="231"/>
      <c r="H18" s="157"/>
      <c r="I18" s="154"/>
      <c r="J18" s="158"/>
    </row>
    <row r="19" spans="1:10" s="159" customFormat="1" ht="15" x14ac:dyDescent="0.2">
      <c r="A19" s="153"/>
      <c r="B19" s="154"/>
      <c r="C19" s="155"/>
      <c r="D19" s="162"/>
      <c r="E19" s="157"/>
      <c r="F19" s="157"/>
      <c r="G19" s="157"/>
      <c r="H19" s="157"/>
      <c r="I19" s="154"/>
      <c r="J19" s="158"/>
    </row>
    <row r="20" spans="1:10" ht="15" thickBot="1" x14ac:dyDescent="0.25">
      <c r="A20" s="163"/>
      <c r="B20" s="164"/>
      <c r="C20" s="165"/>
      <c r="D20" s="165"/>
      <c r="E20" s="165"/>
      <c r="F20" s="165"/>
      <c r="G20" s="165"/>
      <c r="H20" s="165"/>
      <c r="I20" s="164"/>
      <c r="J20" s="166"/>
    </row>
    <row r="21" spans="1:10" x14ac:dyDescent="0.2">
      <c r="B21" s="146"/>
      <c r="C21" s="73"/>
      <c r="D21" s="73"/>
      <c r="E21" s="73"/>
      <c r="F21" s="73"/>
      <c r="G21" s="73"/>
      <c r="H21" s="73"/>
      <c r="I21" s="146"/>
      <c r="J21" s="146"/>
    </row>
    <row r="22" spans="1:10" x14ac:dyDescent="0.2">
      <c r="B22" s="146"/>
      <c r="C22" s="167"/>
      <c r="D22" s="168"/>
      <c r="E22" s="169"/>
      <c r="G22" s="146"/>
      <c r="H22" s="146"/>
      <c r="I22" s="146"/>
      <c r="J22" s="146"/>
    </row>
  </sheetData>
  <mergeCells count="7">
    <mergeCell ref="A7:J7"/>
    <mergeCell ref="B5:J5"/>
    <mergeCell ref="A8:J8"/>
    <mergeCell ref="B10:J10"/>
    <mergeCell ref="A2:J2"/>
    <mergeCell ref="A3:J3"/>
    <mergeCell ref="A4:J4"/>
  </mergeCells>
  <printOptions horizontalCentered="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B116"/>
  <sheetViews>
    <sheetView tabSelected="1" topLeftCell="A25" workbookViewId="0">
      <selection activeCell="B53" sqref="B53"/>
    </sheetView>
  </sheetViews>
  <sheetFormatPr defaultColWidth="11.42578125" defaultRowHeight="12.75" x14ac:dyDescent="0.2"/>
  <cols>
    <col min="2" max="2" width="107.85546875" customWidth="1"/>
    <col min="258" max="258" width="107.85546875" customWidth="1"/>
    <col min="514" max="514" width="107.85546875" customWidth="1"/>
    <col min="770" max="770" width="107.85546875" customWidth="1"/>
    <col min="1026" max="1026" width="107.85546875" customWidth="1"/>
    <col min="1282" max="1282" width="107.85546875" customWidth="1"/>
    <col min="1538" max="1538" width="107.85546875" customWidth="1"/>
    <col min="1794" max="1794" width="107.85546875" customWidth="1"/>
    <col min="2050" max="2050" width="107.85546875" customWidth="1"/>
    <col min="2306" max="2306" width="107.85546875" customWidth="1"/>
    <col min="2562" max="2562" width="107.85546875" customWidth="1"/>
    <col min="2818" max="2818" width="107.85546875" customWidth="1"/>
    <col min="3074" max="3074" width="107.85546875" customWidth="1"/>
    <col min="3330" max="3330" width="107.85546875" customWidth="1"/>
    <col min="3586" max="3586" width="107.85546875" customWidth="1"/>
    <col min="3842" max="3842" width="107.85546875" customWidth="1"/>
    <col min="4098" max="4098" width="107.85546875" customWidth="1"/>
    <col min="4354" max="4354" width="107.85546875" customWidth="1"/>
    <col min="4610" max="4610" width="107.85546875" customWidth="1"/>
    <col min="4866" max="4866" width="107.85546875" customWidth="1"/>
    <col min="5122" max="5122" width="107.85546875" customWidth="1"/>
    <col min="5378" max="5378" width="107.85546875" customWidth="1"/>
    <col min="5634" max="5634" width="107.85546875" customWidth="1"/>
    <col min="5890" max="5890" width="107.85546875" customWidth="1"/>
    <col min="6146" max="6146" width="107.85546875" customWidth="1"/>
    <col min="6402" max="6402" width="107.85546875" customWidth="1"/>
    <col min="6658" max="6658" width="107.85546875" customWidth="1"/>
    <col min="6914" max="6914" width="107.85546875" customWidth="1"/>
    <col min="7170" max="7170" width="107.85546875" customWidth="1"/>
    <col min="7426" max="7426" width="107.85546875" customWidth="1"/>
    <col min="7682" max="7682" width="107.85546875" customWidth="1"/>
    <col min="7938" max="7938" width="107.85546875" customWidth="1"/>
    <col min="8194" max="8194" width="107.85546875" customWidth="1"/>
    <col min="8450" max="8450" width="107.85546875" customWidth="1"/>
    <col min="8706" max="8706" width="107.85546875" customWidth="1"/>
    <col min="8962" max="8962" width="107.85546875" customWidth="1"/>
    <col min="9218" max="9218" width="107.85546875" customWidth="1"/>
    <col min="9474" max="9474" width="107.85546875" customWidth="1"/>
    <col min="9730" max="9730" width="107.85546875" customWidth="1"/>
    <col min="9986" max="9986" width="107.85546875" customWidth="1"/>
    <col min="10242" max="10242" width="107.85546875" customWidth="1"/>
    <col min="10498" max="10498" width="107.85546875" customWidth="1"/>
    <col min="10754" max="10754" width="107.85546875" customWidth="1"/>
    <col min="11010" max="11010" width="107.85546875" customWidth="1"/>
    <col min="11266" max="11266" width="107.85546875" customWidth="1"/>
    <col min="11522" max="11522" width="107.85546875" customWidth="1"/>
    <col min="11778" max="11778" width="107.85546875" customWidth="1"/>
    <col min="12034" max="12034" width="107.85546875" customWidth="1"/>
    <col min="12290" max="12290" width="107.85546875" customWidth="1"/>
    <col min="12546" max="12546" width="107.85546875" customWidth="1"/>
    <col min="12802" max="12802" width="107.85546875" customWidth="1"/>
    <col min="13058" max="13058" width="107.85546875" customWidth="1"/>
    <col min="13314" max="13314" width="107.85546875" customWidth="1"/>
    <col min="13570" max="13570" width="107.85546875" customWidth="1"/>
    <col min="13826" max="13826" width="107.85546875" customWidth="1"/>
    <col min="14082" max="14082" width="107.85546875" customWidth="1"/>
    <col min="14338" max="14338" width="107.85546875" customWidth="1"/>
    <col min="14594" max="14594" width="107.85546875" customWidth="1"/>
    <col min="14850" max="14850" width="107.85546875" customWidth="1"/>
    <col min="15106" max="15106" width="107.85546875" customWidth="1"/>
    <col min="15362" max="15362" width="107.85546875" customWidth="1"/>
    <col min="15618" max="15618" width="107.85546875" customWidth="1"/>
    <col min="15874" max="15874" width="107.85546875" customWidth="1"/>
    <col min="16130" max="16130" width="107.85546875" customWidth="1"/>
  </cols>
  <sheetData>
    <row r="2" spans="2:2" ht="14.25" x14ac:dyDescent="0.2">
      <c r="B2" s="280" t="s">
        <v>119</v>
      </c>
    </row>
    <row r="3" spans="2:2" ht="14.25" x14ac:dyDescent="0.2">
      <c r="B3" s="280" t="s">
        <v>120</v>
      </c>
    </row>
    <row r="4" spans="2:2" ht="14.25" x14ac:dyDescent="0.2">
      <c r="B4" s="280"/>
    </row>
    <row r="5" spans="2:2" ht="60" x14ac:dyDescent="0.2">
      <c r="B5" s="281" t="s">
        <v>121</v>
      </c>
    </row>
    <row r="6" spans="2:2" ht="45" x14ac:dyDescent="0.2">
      <c r="B6" s="281" t="s">
        <v>122</v>
      </c>
    </row>
    <row r="7" spans="2:2" ht="30" x14ac:dyDescent="0.2">
      <c r="B7" s="281" t="s">
        <v>123</v>
      </c>
    </row>
    <row r="8" spans="2:2" ht="45" x14ac:dyDescent="0.2">
      <c r="B8" s="281" t="s">
        <v>124</v>
      </c>
    </row>
    <row r="9" spans="2:2" ht="30" x14ac:dyDescent="0.2">
      <c r="B9" s="281" t="s">
        <v>125</v>
      </c>
    </row>
    <row r="10" spans="2:2" ht="105" x14ac:dyDescent="0.2">
      <c r="B10" s="281" t="s">
        <v>126</v>
      </c>
    </row>
    <row r="11" spans="2:2" ht="30" x14ac:dyDescent="0.2">
      <c r="B11" s="281" t="s">
        <v>127</v>
      </c>
    </row>
    <row r="12" spans="2:2" ht="45" x14ac:dyDescent="0.2">
      <c r="B12" s="281" t="s">
        <v>128</v>
      </c>
    </row>
    <row r="13" spans="2:2" ht="45" x14ac:dyDescent="0.2">
      <c r="B13" s="281" t="s">
        <v>129</v>
      </c>
    </row>
    <row r="14" spans="2:2" ht="15" x14ac:dyDescent="0.2">
      <c r="B14" s="281"/>
    </row>
    <row r="15" spans="2:2" ht="14.25" x14ac:dyDescent="0.2">
      <c r="B15" s="280" t="s">
        <v>130</v>
      </c>
    </row>
    <row r="16" spans="2:2" ht="15" x14ac:dyDescent="0.2">
      <c r="B16" s="281"/>
    </row>
    <row r="17" spans="2:2" ht="45" x14ac:dyDescent="0.2">
      <c r="B17" s="281" t="s">
        <v>131</v>
      </c>
    </row>
    <row r="18" spans="2:2" ht="15" x14ac:dyDescent="0.2">
      <c r="B18" s="281"/>
    </row>
    <row r="19" spans="2:2" ht="14.25" x14ac:dyDescent="0.2">
      <c r="B19" s="280" t="s">
        <v>132</v>
      </c>
    </row>
    <row r="20" spans="2:2" ht="14.25" x14ac:dyDescent="0.2">
      <c r="B20" s="280" t="s">
        <v>133</v>
      </c>
    </row>
    <row r="21" spans="2:2" ht="16.5" x14ac:dyDescent="0.2">
      <c r="B21" s="280" t="s">
        <v>134</v>
      </c>
    </row>
    <row r="22" spans="2:2" ht="16.5" x14ac:dyDescent="0.2">
      <c r="B22" s="280" t="s">
        <v>135</v>
      </c>
    </row>
    <row r="23" spans="2:2" ht="14.25" x14ac:dyDescent="0.2">
      <c r="B23" s="280"/>
    </row>
    <row r="24" spans="2:2" ht="14.25" x14ac:dyDescent="0.2">
      <c r="B24" s="280" t="s">
        <v>136</v>
      </c>
    </row>
    <row r="25" spans="2:2" ht="14.25" x14ac:dyDescent="0.2">
      <c r="B25" s="280"/>
    </row>
    <row r="26" spans="2:2" ht="15" x14ac:dyDescent="0.2">
      <c r="B26" s="281" t="s">
        <v>137</v>
      </c>
    </row>
    <row r="27" spans="2:2" ht="15" x14ac:dyDescent="0.2">
      <c r="B27" s="281" t="s">
        <v>138</v>
      </c>
    </row>
    <row r="28" spans="2:2" ht="15" x14ac:dyDescent="0.2">
      <c r="B28" s="281" t="s">
        <v>139</v>
      </c>
    </row>
    <row r="29" spans="2:2" ht="15" x14ac:dyDescent="0.2">
      <c r="B29" s="281" t="s">
        <v>140</v>
      </c>
    </row>
    <row r="30" spans="2:2" ht="15" x14ac:dyDescent="0.2">
      <c r="B30" s="281" t="s">
        <v>141</v>
      </c>
    </row>
    <row r="31" spans="2:2" ht="15" x14ac:dyDescent="0.2">
      <c r="B31" s="281" t="s">
        <v>142</v>
      </c>
    </row>
    <row r="32" spans="2:2" ht="15" x14ac:dyDescent="0.2">
      <c r="B32" s="281" t="s">
        <v>143</v>
      </c>
    </row>
    <row r="33" spans="2:2" ht="15" x14ac:dyDescent="0.2">
      <c r="B33" s="281" t="s">
        <v>144</v>
      </c>
    </row>
    <row r="34" spans="2:2" ht="15" x14ac:dyDescent="0.2">
      <c r="B34" s="281" t="s">
        <v>145</v>
      </c>
    </row>
    <row r="35" spans="2:2" ht="30" x14ac:dyDescent="0.2">
      <c r="B35" s="281" t="s">
        <v>146</v>
      </c>
    </row>
    <row r="36" spans="2:2" ht="15" x14ac:dyDescent="0.2">
      <c r="B36" s="281" t="s">
        <v>147</v>
      </c>
    </row>
    <row r="37" spans="2:2" ht="15" x14ac:dyDescent="0.2">
      <c r="B37" s="281" t="s">
        <v>148</v>
      </c>
    </row>
    <row r="38" spans="2:2" ht="14.25" x14ac:dyDescent="0.2">
      <c r="B38" s="280"/>
    </row>
    <row r="39" spans="2:2" ht="14.25" x14ac:dyDescent="0.2">
      <c r="B39" s="280" t="s">
        <v>149</v>
      </c>
    </row>
    <row r="40" spans="2:2" ht="14.25" x14ac:dyDescent="0.2">
      <c r="B40" s="280"/>
    </row>
    <row r="41" spans="2:2" ht="30" x14ac:dyDescent="0.2">
      <c r="B41" s="281" t="s">
        <v>150</v>
      </c>
    </row>
    <row r="42" spans="2:2" ht="15" x14ac:dyDescent="0.2">
      <c r="B42" s="281" t="s">
        <v>151</v>
      </c>
    </row>
    <row r="43" spans="2:2" ht="30" x14ac:dyDescent="0.2">
      <c r="B43" s="281" t="s">
        <v>152</v>
      </c>
    </row>
    <row r="44" spans="2:2" ht="15" x14ac:dyDescent="0.2">
      <c r="B44" s="281" t="s">
        <v>153</v>
      </c>
    </row>
    <row r="45" spans="2:2" ht="30" x14ac:dyDescent="0.2">
      <c r="B45" s="281" t="s">
        <v>154</v>
      </c>
    </row>
    <row r="46" spans="2:2" ht="30" x14ac:dyDescent="0.2">
      <c r="B46" s="281" t="s">
        <v>155</v>
      </c>
    </row>
    <row r="47" spans="2:2" ht="75" x14ac:dyDescent="0.2">
      <c r="B47" s="281" t="s">
        <v>207</v>
      </c>
    </row>
    <row r="48" spans="2:2" ht="14.25" x14ac:dyDescent="0.2">
      <c r="B48" s="280" t="s">
        <v>156</v>
      </c>
    </row>
    <row r="49" spans="2:2" ht="15" x14ac:dyDescent="0.2">
      <c r="B49" s="281"/>
    </row>
    <row r="50" spans="2:2" ht="30" x14ac:dyDescent="0.2">
      <c r="B50" s="281" t="s">
        <v>157</v>
      </c>
    </row>
    <row r="51" spans="2:2" ht="14.25" x14ac:dyDescent="0.2">
      <c r="B51" s="280"/>
    </row>
    <row r="52" spans="2:2" ht="14.25" x14ac:dyDescent="0.2">
      <c r="B52" s="280" t="s">
        <v>158</v>
      </c>
    </row>
    <row r="53" spans="2:2" ht="15" x14ac:dyDescent="0.2">
      <c r="B53" s="281"/>
    </row>
    <row r="54" spans="2:2" ht="15" x14ac:dyDescent="0.2">
      <c r="B54" s="282" t="s">
        <v>159</v>
      </c>
    </row>
    <row r="55" spans="2:2" ht="45" x14ac:dyDescent="0.2">
      <c r="B55" s="282" t="s">
        <v>160</v>
      </c>
    </row>
    <row r="56" spans="2:2" ht="15" x14ac:dyDescent="0.2">
      <c r="B56" s="282" t="s">
        <v>161</v>
      </c>
    </row>
    <row r="57" spans="2:2" ht="30" x14ac:dyDescent="0.2">
      <c r="B57" s="281" t="s">
        <v>162</v>
      </c>
    </row>
    <row r="58" spans="2:2" ht="15" x14ac:dyDescent="0.2">
      <c r="B58" s="281" t="s">
        <v>163</v>
      </c>
    </row>
    <row r="59" spans="2:2" ht="15" x14ac:dyDescent="0.2">
      <c r="B59" s="281" t="s">
        <v>164</v>
      </c>
    </row>
    <row r="60" spans="2:2" ht="15" x14ac:dyDescent="0.2">
      <c r="B60" s="281" t="s">
        <v>165</v>
      </c>
    </row>
    <row r="61" spans="2:2" ht="15" x14ac:dyDescent="0.2">
      <c r="B61" s="281" t="s">
        <v>166</v>
      </c>
    </row>
    <row r="62" spans="2:2" ht="14.25" x14ac:dyDescent="0.2">
      <c r="B62" s="280"/>
    </row>
    <row r="63" spans="2:2" ht="14.25" x14ac:dyDescent="0.2">
      <c r="B63" s="280" t="s">
        <v>167</v>
      </c>
    </row>
    <row r="64" spans="2:2" ht="14.25" x14ac:dyDescent="0.2">
      <c r="B64" s="280"/>
    </row>
    <row r="65" spans="2:2" ht="15" x14ac:dyDescent="0.2">
      <c r="B65" s="282" t="s">
        <v>168</v>
      </c>
    </row>
    <row r="66" spans="2:2" ht="15" x14ac:dyDescent="0.2">
      <c r="B66" s="281" t="s">
        <v>169</v>
      </c>
    </row>
    <row r="67" spans="2:2" ht="15" x14ac:dyDescent="0.2">
      <c r="B67" s="281" t="s">
        <v>170</v>
      </c>
    </row>
    <row r="68" spans="2:2" ht="30" x14ac:dyDescent="0.2">
      <c r="B68" s="281" t="s">
        <v>171</v>
      </c>
    </row>
    <row r="69" spans="2:2" ht="15" x14ac:dyDescent="0.2">
      <c r="B69" s="281" t="s">
        <v>172</v>
      </c>
    </row>
    <row r="70" spans="2:2" ht="15" x14ac:dyDescent="0.2">
      <c r="B70" s="281" t="s">
        <v>173</v>
      </c>
    </row>
    <row r="71" spans="2:2" ht="14.25" x14ac:dyDescent="0.2">
      <c r="B71" s="280"/>
    </row>
    <row r="72" spans="2:2" ht="14.25" x14ac:dyDescent="0.2">
      <c r="B72" s="280"/>
    </row>
    <row r="73" spans="2:2" ht="14.25" x14ac:dyDescent="0.2">
      <c r="B73" s="280"/>
    </row>
    <row r="74" spans="2:2" ht="14.25" x14ac:dyDescent="0.2">
      <c r="B74" s="280" t="s">
        <v>174</v>
      </c>
    </row>
    <row r="75" spans="2:2" ht="14.25" x14ac:dyDescent="0.2">
      <c r="B75" s="280"/>
    </row>
    <row r="76" spans="2:2" ht="15" x14ac:dyDescent="0.2">
      <c r="B76" s="282" t="s">
        <v>175</v>
      </c>
    </row>
    <row r="77" spans="2:2" ht="30" x14ac:dyDescent="0.2">
      <c r="B77" s="281" t="s">
        <v>176</v>
      </c>
    </row>
    <row r="78" spans="2:2" ht="15" x14ac:dyDescent="0.2">
      <c r="B78" s="281" t="s">
        <v>177</v>
      </c>
    </row>
    <row r="79" spans="2:2" ht="15" x14ac:dyDescent="0.2">
      <c r="B79" s="281" t="s">
        <v>178</v>
      </c>
    </row>
    <row r="80" spans="2:2" ht="15" x14ac:dyDescent="0.2">
      <c r="B80" s="281" t="s">
        <v>179</v>
      </c>
    </row>
    <row r="81" spans="2:2" ht="14.25" x14ac:dyDescent="0.2">
      <c r="B81" s="280"/>
    </row>
    <row r="82" spans="2:2" ht="14.25" x14ac:dyDescent="0.2">
      <c r="B82" s="280" t="s">
        <v>180</v>
      </c>
    </row>
    <row r="83" spans="2:2" ht="14.25" x14ac:dyDescent="0.2">
      <c r="B83" s="280"/>
    </row>
    <row r="84" spans="2:2" ht="15" x14ac:dyDescent="0.2">
      <c r="B84" s="282" t="s">
        <v>181</v>
      </c>
    </row>
    <row r="85" spans="2:2" ht="15" x14ac:dyDescent="0.2">
      <c r="B85" s="281"/>
    </row>
    <row r="86" spans="2:2" ht="15" x14ac:dyDescent="0.2">
      <c r="B86" s="281" t="s">
        <v>182</v>
      </c>
    </row>
    <row r="87" spans="2:2" ht="30" x14ac:dyDescent="0.2">
      <c r="B87" s="281" t="s">
        <v>183</v>
      </c>
    </row>
    <row r="88" spans="2:2" ht="15" x14ac:dyDescent="0.2">
      <c r="B88" s="281" t="s">
        <v>184</v>
      </c>
    </row>
    <row r="89" spans="2:2" ht="15" x14ac:dyDescent="0.2">
      <c r="B89" s="281" t="s">
        <v>185</v>
      </c>
    </row>
    <row r="90" spans="2:2" ht="14.25" x14ac:dyDescent="0.2">
      <c r="B90" s="280"/>
    </row>
    <row r="91" spans="2:2" ht="14.25" x14ac:dyDescent="0.2">
      <c r="B91" s="280" t="s">
        <v>186</v>
      </c>
    </row>
    <row r="92" spans="2:2" ht="15" x14ac:dyDescent="0.2">
      <c r="B92" s="281"/>
    </row>
    <row r="93" spans="2:2" ht="15" x14ac:dyDescent="0.2">
      <c r="B93" s="282" t="s">
        <v>187</v>
      </c>
    </row>
    <row r="94" spans="2:2" ht="30" x14ac:dyDescent="0.2">
      <c r="B94" s="281" t="s">
        <v>188</v>
      </c>
    </row>
    <row r="95" spans="2:2" ht="15" x14ac:dyDescent="0.2">
      <c r="B95" s="281" t="s">
        <v>189</v>
      </c>
    </row>
    <row r="96" spans="2:2" ht="15" x14ac:dyDescent="0.2">
      <c r="B96" s="281" t="s">
        <v>190</v>
      </c>
    </row>
    <row r="97" spans="2:2" ht="15" x14ac:dyDescent="0.2">
      <c r="B97" s="281" t="s">
        <v>191</v>
      </c>
    </row>
    <row r="98" spans="2:2" ht="15" x14ac:dyDescent="0.2">
      <c r="B98" s="281" t="s">
        <v>192</v>
      </c>
    </row>
    <row r="99" spans="2:2" ht="15" x14ac:dyDescent="0.2">
      <c r="B99" s="281" t="s">
        <v>193</v>
      </c>
    </row>
    <row r="100" spans="2:2" ht="15" x14ac:dyDescent="0.2">
      <c r="B100" s="281" t="s">
        <v>194</v>
      </c>
    </row>
    <row r="101" spans="2:2" ht="14.25" x14ac:dyDescent="0.2">
      <c r="B101" s="280"/>
    </row>
    <row r="102" spans="2:2" ht="14.25" x14ac:dyDescent="0.2">
      <c r="B102" s="280" t="s">
        <v>195</v>
      </c>
    </row>
    <row r="103" spans="2:2" ht="14.25" x14ac:dyDescent="0.2">
      <c r="B103" s="280"/>
    </row>
    <row r="104" spans="2:2" ht="15" x14ac:dyDescent="0.2">
      <c r="B104" s="282" t="s">
        <v>196</v>
      </c>
    </row>
    <row r="105" spans="2:2" ht="15" x14ac:dyDescent="0.2">
      <c r="B105" s="281" t="s">
        <v>197</v>
      </c>
    </row>
    <row r="106" spans="2:2" ht="15" x14ac:dyDescent="0.2">
      <c r="B106" s="281" t="s">
        <v>198</v>
      </c>
    </row>
    <row r="107" spans="2:2" ht="15" x14ac:dyDescent="0.2">
      <c r="B107" s="281" t="s">
        <v>199</v>
      </c>
    </row>
    <row r="108" spans="2:2" ht="30" x14ac:dyDescent="0.2">
      <c r="B108" s="281" t="s">
        <v>200</v>
      </c>
    </row>
    <row r="109" spans="2:2" ht="14.25" x14ac:dyDescent="0.2">
      <c r="B109" s="280"/>
    </row>
    <row r="110" spans="2:2" ht="14.25" x14ac:dyDescent="0.2">
      <c r="B110" s="280" t="s">
        <v>201</v>
      </c>
    </row>
    <row r="111" spans="2:2" ht="15" x14ac:dyDescent="0.2">
      <c r="B111" s="282" t="s">
        <v>202</v>
      </c>
    </row>
    <row r="112" spans="2:2" ht="15" x14ac:dyDescent="0.2">
      <c r="B112" s="281" t="s">
        <v>203</v>
      </c>
    </row>
    <row r="113" spans="2:2" ht="15" x14ac:dyDescent="0.2">
      <c r="B113" s="281" t="s">
        <v>204</v>
      </c>
    </row>
    <row r="114" spans="2:2" ht="15" x14ac:dyDescent="0.2">
      <c r="B114" s="281" t="s">
        <v>205</v>
      </c>
    </row>
    <row r="115" spans="2:2" ht="15" x14ac:dyDescent="0.2">
      <c r="B115" s="281" t="s">
        <v>206</v>
      </c>
    </row>
    <row r="116" spans="2:2" ht="15" x14ac:dyDescent="0.2">
      <c r="B116" s="28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28"/>
  <sheetViews>
    <sheetView workbookViewId="0">
      <selection activeCell="H13" sqref="H13"/>
    </sheetView>
  </sheetViews>
  <sheetFormatPr defaultColWidth="10.28515625" defaultRowHeight="15.75" x14ac:dyDescent="0.2"/>
  <cols>
    <col min="1" max="1" width="11" style="139" customWidth="1"/>
    <col min="2" max="2" width="6.28515625" style="140" customWidth="1"/>
    <col min="3" max="3" width="39.140625" style="140" customWidth="1"/>
    <col min="4" max="4" width="9.7109375" style="140" bestFit="1" customWidth="1"/>
    <col min="5" max="5" width="10.42578125" style="140" bestFit="1" customWidth="1"/>
    <col min="6" max="6" width="13.28515625" style="140" bestFit="1" customWidth="1"/>
    <col min="7" max="7" width="13" style="140" customWidth="1"/>
    <col min="8" max="16384" width="10.28515625" style="140"/>
  </cols>
  <sheetData>
    <row r="1" spans="1:7" s="74" customFormat="1" ht="50.25" customHeight="1" x14ac:dyDescent="0.2">
      <c r="A1" s="304" t="s">
        <v>42</v>
      </c>
      <c r="B1" s="304"/>
      <c r="C1" s="304"/>
      <c r="D1" s="304"/>
      <c r="E1" s="304"/>
      <c r="F1" s="304"/>
      <c r="G1" s="304"/>
    </row>
    <row r="2" spans="1:7" s="74" customFormat="1" ht="24.75" customHeight="1" x14ac:dyDescent="0.2">
      <c r="A2" s="305" t="s">
        <v>33</v>
      </c>
      <c r="B2" s="305"/>
      <c r="C2" s="305"/>
      <c r="D2" s="305"/>
      <c r="E2" s="305"/>
      <c r="F2" s="305"/>
      <c r="G2" s="305"/>
    </row>
    <row r="3" spans="1:7" s="74" customFormat="1" ht="16.5" thickBot="1" x14ac:dyDescent="0.25">
      <c r="A3" s="298" t="s">
        <v>10</v>
      </c>
      <c r="B3" s="298"/>
      <c r="C3" s="298"/>
      <c r="D3" s="298"/>
      <c r="E3" s="298"/>
      <c r="F3" s="298"/>
      <c r="G3" s="298"/>
    </row>
    <row r="4" spans="1:7" s="74" customFormat="1" ht="21" thickTop="1" x14ac:dyDescent="0.2">
      <c r="A4" s="306" t="s">
        <v>34</v>
      </c>
      <c r="B4" s="306"/>
      <c r="C4" s="306"/>
      <c r="D4" s="306"/>
      <c r="E4" s="306"/>
      <c r="F4" s="306"/>
      <c r="G4" s="306"/>
    </row>
    <row r="5" spans="1:7" s="74" customFormat="1" ht="15" x14ac:dyDescent="0.2">
      <c r="A5" s="75" t="s">
        <v>30</v>
      </c>
      <c r="B5" s="76"/>
      <c r="C5" s="75" t="s">
        <v>61</v>
      </c>
      <c r="D5" s="77"/>
      <c r="E5" s="77"/>
      <c r="F5" s="77"/>
      <c r="G5" s="77"/>
    </row>
    <row r="6" spans="1:7" s="74" customFormat="1" ht="30.75" customHeight="1" x14ac:dyDescent="0.2">
      <c r="A6" s="75" t="s">
        <v>35</v>
      </c>
      <c r="B6" s="76"/>
      <c r="C6" s="303" t="s">
        <v>43</v>
      </c>
      <c r="D6" s="303"/>
      <c r="E6" s="303"/>
      <c r="F6" s="303"/>
      <c r="G6" s="303"/>
    </row>
    <row r="7" spans="1:7" s="74" customFormat="1" ht="15" x14ac:dyDescent="0.2">
      <c r="A7" s="75"/>
      <c r="B7" s="76"/>
      <c r="C7" s="230"/>
      <c r="D7" s="230"/>
      <c r="E7" s="230"/>
      <c r="F7" s="230"/>
      <c r="G7" s="230"/>
    </row>
    <row r="8" spans="1:7" s="74" customFormat="1" ht="15" x14ac:dyDescent="0.2">
      <c r="A8" s="75" t="s">
        <v>36</v>
      </c>
      <c r="B8" s="75"/>
      <c r="C8" s="78" t="s">
        <v>37</v>
      </c>
      <c r="D8" s="79"/>
      <c r="E8" s="79"/>
      <c r="F8" s="79"/>
      <c r="G8" s="79"/>
    </row>
    <row r="9" spans="1:7" s="74" customFormat="1" ht="15" x14ac:dyDescent="0.2">
      <c r="A9" s="81"/>
      <c r="B9" s="80"/>
      <c r="C9" s="80"/>
      <c r="D9" s="79"/>
      <c r="E9" s="79"/>
      <c r="F9" s="79"/>
      <c r="G9" s="79"/>
    </row>
    <row r="10" spans="1:7" s="74" customFormat="1" ht="15" x14ac:dyDescent="0.2">
      <c r="A10" s="13" t="s">
        <v>31</v>
      </c>
      <c r="B10" s="13"/>
      <c r="C10" s="64">
        <v>42952</v>
      </c>
      <c r="D10" s="79"/>
      <c r="E10" s="79"/>
      <c r="F10" s="79"/>
      <c r="G10" s="79"/>
    </row>
    <row r="11" spans="1:7" s="73" customFormat="1" ht="14.25" x14ac:dyDescent="0.2">
      <c r="A11" s="82"/>
      <c r="B11" s="82"/>
      <c r="C11" s="82"/>
      <c r="D11" s="83"/>
      <c r="E11" s="83"/>
      <c r="F11" s="83"/>
      <c r="G11" s="83"/>
    </row>
    <row r="12" spans="1:7" s="73" customFormat="1" ht="14.25" x14ac:dyDescent="0.2">
      <c r="A12" s="84" t="str">
        <f>'[1]Cover Sheet'!C18</f>
        <v>All prices in US Dollars</v>
      </c>
      <c r="B12" s="82"/>
      <c r="C12" s="82"/>
      <c r="D12" s="83"/>
      <c r="E12" s="83"/>
      <c r="F12" s="83"/>
      <c r="G12" s="83"/>
    </row>
    <row r="13" spans="1:7" s="73" customFormat="1" ht="15" thickBot="1" x14ac:dyDescent="0.25">
      <c r="A13" s="70"/>
      <c r="B13" s="70"/>
      <c r="C13" s="71"/>
      <c r="D13" s="72"/>
      <c r="E13" s="72"/>
      <c r="F13" s="70"/>
      <c r="G13" s="70"/>
    </row>
    <row r="14" spans="1:7" s="73" customFormat="1" ht="30.75" thickBot="1" x14ac:dyDescent="0.25">
      <c r="A14" s="301" t="s">
        <v>59</v>
      </c>
      <c r="B14" s="302"/>
      <c r="C14" s="85" t="s">
        <v>56</v>
      </c>
      <c r="D14" s="86" t="s">
        <v>52</v>
      </c>
      <c r="E14" s="87" t="s">
        <v>53</v>
      </c>
      <c r="F14" s="86" t="s">
        <v>60</v>
      </c>
      <c r="G14" s="88" t="s">
        <v>58</v>
      </c>
    </row>
    <row r="15" spans="1:7" s="73" customFormat="1" ht="15" x14ac:dyDescent="0.2">
      <c r="A15" s="89" t="s">
        <v>38</v>
      </c>
      <c r="B15" s="90"/>
      <c r="C15" s="91"/>
      <c r="D15" s="92"/>
      <c r="E15" s="93"/>
      <c r="F15" s="94"/>
      <c r="G15" s="95"/>
    </row>
    <row r="16" spans="1:7" s="73" customFormat="1" ht="157.5" x14ac:dyDescent="0.2">
      <c r="A16" s="89"/>
      <c r="B16" s="90" t="s">
        <v>19</v>
      </c>
      <c r="C16" s="255" t="s">
        <v>118</v>
      </c>
      <c r="D16" s="92"/>
      <c r="E16" s="93"/>
      <c r="F16" s="94"/>
      <c r="G16" s="95"/>
    </row>
    <row r="17" spans="1:7" s="73" customFormat="1" ht="42.75" x14ac:dyDescent="0.2">
      <c r="A17" s="96"/>
      <c r="B17" s="97" t="s">
        <v>21</v>
      </c>
      <c r="C17" s="252" t="s">
        <v>39</v>
      </c>
      <c r="D17" s="98" t="s">
        <v>12</v>
      </c>
      <c r="E17" s="99">
        <v>1</v>
      </c>
      <c r="F17" s="100"/>
      <c r="G17" s="101">
        <f>E17*F17</f>
        <v>0</v>
      </c>
    </row>
    <row r="18" spans="1:7" s="73" customFormat="1" ht="99.75" x14ac:dyDescent="0.2">
      <c r="A18" s="239"/>
      <c r="B18" s="240" t="s">
        <v>84</v>
      </c>
      <c r="C18" s="251" t="s">
        <v>79</v>
      </c>
      <c r="D18" s="241"/>
      <c r="E18" s="242"/>
      <c r="F18" s="243"/>
      <c r="G18" s="244"/>
    </row>
    <row r="19" spans="1:7" s="73" customFormat="1" ht="114" x14ac:dyDescent="0.2">
      <c r="A19" s="239"/>
      <c r="B19" s="240" t="s">
        <v>85</v>
      </c>
      <c r="C19" s="253" t="s">
        <v>80</v>
      </c>
      <c r="D19" s="241"/>
      <c r="E19" s="242"/>
      <c r="F19" s="243"/>
      <c r="G19" s="244"/>
    </row>
    <row r="20" spans="1:7" s="73" customFormat="1" ht="71.25" x14ac:dyDescent="0.2">
      <c r="A20" s="239"/>
      <c r="B20" s="240" t="s">
        <v>86</v>
      </c>
      <c r="C20" s="253" t="s">
        <v>81</v>
      </c>
      <c r="D20" s="241"/>
      <c r="E20" s="242"/>
      <c r="F20" s="243"/>
      <c r="G20" s="244"/>
    </row>
    <row r="21" spans="1:7" s="73" customFormat="1" ht="228" x14ac:dyDescent="0.2">
      <c r="A21" s="239"/>
      <c r="B21" s="240" t="s">
        <v>87</v>
      </c>
      <c r="C21" s="254" t="s">
        <v>82</v>
      </c>
      <c r="D21" s="241"/>
      <c r="E21" s="242"/>
      <c r="F21" s="243"/>
      <c r="G21" s="244"/>
    </row>
    <row r="22" spans="1:7" s="73" customFormat="1" ht="24" customHeight="1" x14ac:dyDescent="0.2">
      <c r="A22" s="245"/>
      <c r="B22" s="246" t="s">
        <v>88</v>
      </c>
      <c r="C22" s="247" t="s">
        <v>40</v>
      </c>
      <c r="D22" s="248" t="s">
        <v>12</v>
      </c>
      <c r="E22" s="249">
        <v>1</v>
      </c>
      <c r="F22" s="250"/>
      <c r="G22" s="249">
        <f>F22*E22</f>
        <v>0</v>
      </c>
    </row>
    <row r="23" spans="1:7" s="74" customFormat="1" thickBot="1" x14ac:dyDescent="0.25">
      <c r="A23" s="102"/>
      <c r="B23" s="103" t="s">
        <v>41</v>
      </c>
      <c r="C23" s="104"/>
      <c r="D23" s="105"/>
      <c r="E23" s="106"/>
      <c r="F23" s="107"/>
      <c r="G23" s="108">
        <f>SUM(G16:G22)</f>
        <v>0</v>
      </c>
    </row>
    <row r="24" spans="1:7" s="73" customFormat="1" ht="15" x14ac:dyDescent="0.2">
      <c r="A24" s="109"/>
      <c r="B24" s="110"/>
      <c r="C24" s="111"/>
      <c r="D24" s="112"/>
      <c r="E24" s="113"/>
      <c r="F24" s="114"/>
      <c r="G24" s="115"/>
    </row>
    <row r="25" spans="1:7" s="119" customFormat="1" ht="15" x14ac:dyDescent="0.2">
      <c r="A25" s="116"/>
      <c r="B25" s="300" t="s">
        <v>72</v>
      </c>
      <c r="C25" s="300"/>
      <c r="D25" s="300"/>
      <c r="E25" s="117"/>
      <c r="F25" s="117"/>
      <c r="G25" s="118">
        <f>G23</f>
        <v>0</v>
      </c>
    </row>
    <row r="26" spans="1:7" s="73" customFormat="1" thickBot="1" x14ac:dyDescent="0.25">
      <c r="A26" s="120"/>
      <c r="B26" s="121"/>
      <c r="C26" s="122"/>
      <c r="D26" s="123"/>
      <c r="E26" s="124"/>
      <c r="F26" s="107"/>
      <c r="G26" s="125"/>
    </row>
    <row r="27" spans="1:7" s="73" customFormat="1" ht="15" x14ac:dyDescent="0.2">
      <c r="A27" s="126"/>
      <c r="B27" s="127"/>
      <c r="C27" s="128"/>
      <c r="D27" s="129"/>
      <c r="E27" s="130"/>
      <c r="F27" s="131"/>
      <c r="G27" s="132"/>
    </row>
    <row r="28" spans="1:7" s="73" customFormat="1" x14ac:dyDescent="0.2">
      <c r="A28" s="133"/>
      <c r="B28" s="134"/>
      <c r="C28" s="111"/>
      <c r="D28" s="135"/>
      <c r="E28" s="136"/>
      <c r="F28" s="137"/>
      <c r="G28" s="138"/>
    </row>
  </sheetData>
  <mergeCells count="7">
    <mergeCell ref="B25:D25"/>
    <mergeCell ref="A14:B14"/>
    <mergeCell ref="C6:G6"/>
    <mergeCell ref="A1:G1"/>
    <mergeCell ref="A2:G2"/>
    <mergeCell ref="A3:G3"/>
    <mergeCell ref="A4:G4"/>
  </mergeCells>
  <conditionalFormatting sqref="G15:G27">
    <cfRule type="cellIs" dxfId="2" priority="2" stopIfTrue="1" operator="equal">
      <formula>0</formula>
    </cfRule>
  </conditionalFormatting>
  <printOptions horizontalCentered="1" verticalCentered="1"/>
  <pageMargins left="0.7" right="0.7" top="0.75" bottom="0.75" header="0.3" footer="0.3"/>
  <pageSetup paperSize="9" scale="85"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F38"/>
  <sheetViews>
    <sheetView topLeftCell="A30" workbookViewId="0">
      <selection activeCell="H35" sqref="H35"/>
    </sheetView>
  </sheetViews>
  <sheetFormatPr defaultColWidth="10.28515625" defaultRowHeight="14.25" x14ac:dyDescent="0.2"/>
  <cols>
    <col min="1" max="1" width="7" style="58" customWidth="1"/>
    <col min="2" max="2" width="64.28515625" style="39" customWidth="1"/>
    <col min="3" max="3" width="10.28515625" style="39" customWidth="1"/>
    <col min="4" max="4" width="10.140625" style="39" bestFit="1" customWidth="1"/>
    <col min="5" max="5" width="10.42578125" style="59" customWidth="1"/>
    <col min="6" max="6" width="16" style="59" customWidth="1"/>
    <col min="7" max="16384" width="10.28515625" style="39"/>
  </cols>
  <sheetData>
    <row r="1" spans="1:6" s="4" customFormat="1" ht="42.75" customHeight="1" x14ac:dyDescent="0.2">
      <c r="A1" s="311" t="s">
        <v>42</v>
      </c>
      <c r="B1" s="311"/>
      <c r="C1" s="311"/>
      <c r="D1" s="311"/>
      <c r="E1" s="311"/>
      <c r="F1" s="311"/>
    </row>
    <row r="2" spans="1:6" s="4" customFormat="1" ht="26.25" customHeight="1" x14ac:dyDescent="0.2">
      <c r="A2" s="312" t="s">
        <v>33</v>
      </c>
      <c r="B2" s="312"/>
      <c r="C2" s="312"/>
      <c r="D2" s="312"/>
      <c r="E2" s="312"/>
      <c r="F2" s="312"/>
    </row>
    <row r="3" spans="1:6" s="6" customFormat="1" ht="19.5" customHeight="1" thickBot="1" x14ac:dyDescent="0.25">
      <c r="A3" s="315" t="s">
        <v>10</v>
      </c>
      <c r="B3" s="315"/>
      <c r="C3" s="315"/>
      <c r="D3" s="315"/>
      <c r="E3" s="315"/>
      <c r="F3" s="315"/>
    </row>
    <row r="4" spans="1:6" s="6" customFormat="1" ht="15.75" thickTop="1" x14ac:dyDescent="0.2">
      <c r="A4" s="5"/>
      <c r="B4" s="27" t="s">
        <v>30</v>
      </c>
      <c r="C4" s="27" t="str">
        <f>Preliminaries!C5</f>
        <v>……….</v>
      </c>
      <c r="D4" s="5"/>
      <c r="E4" s="21"/>
      <c r="F4" s="21"/>
    </row>
    <row r="5" spans="1:6" s="6" customFormat="1" ht="50.25" customHeight="1" x14ac:dyDescent="0.2">
      <c r="A5" s="5"/>
      <c r="B5" s="27" t="s">
        <v>35</v>
      </c>
      <c r="C5" s="313" t="str">
        <f>Preliminaries!C6</f>
        <v>RENOVATION OF THE BUILDINGS AT RAJAF POLICE TRAINING INSTITUTE JUBA, REPUBLIC OF SOUTH SUDAN</v>
      </c>
      <c r="D5" s="313"/>
      <c r="E5" s="313"/>
      <c r="F5" s="313"/>
    </row>
    <row r="6" spans="1:6" s="6" customFormat="1" ht="15" x14ac:dyDescent="0.2">
      <c r="A6" s="5"/>
      <c r="B6" s="27" t="s">
        <v>36</v>
      </c>
      <c r="C6" s="28" t="s">
        <v>44</v>
      </c>
      <c r="D6" s="5"/>
      <c r="E6" s="21"/>
      <c r="F6" s="21"/>
    </row>
    <row r="7" spans="1:6" s="6" customFormat="1" ht="15" x14ac:dyDescent="0.2">
      <c r="A7" s="5"/>
      <c r="B7" s="30"/>
      <c r="C7" s="29"/>
      <c r="D7" s="5"/>
      <c r="E7" s="21"/>
      <c r="F7" s="21"/>
    </row>
    <row r="8" spans="1:6" s="6" customFormat="1" ht="15" x14ac:dyDescent="0.2">
      <c r="A8" s="5"/>
      <c r="B8" s="13" t="s">
        <v>31</v>
      </c>
      <c r="C8" s="314">
        <f>Preliminaries!C10</f>
        <v>42952</v>
      </c>
      <c r="D8" s="314"/>
      <c r="E8" s="21"/>
      <c r="F8" s="21"/>
    </row>
    <row r="9" spans="1:6" s="38" customFormat="1" ht="15" x14ac:dyDescent="0.2">
      <c r="A9" s="35"/>
      <c r="B9" s="36"/>
      <c r="C9" s="36"/>
      <c r="D9" s="36"/>
      <c r="E9" s="37"/>
      <c r="F9" s="37"/>
    </row>
    <row r="10" spans="1:6" s="65" customFormat="1" ht="33" customHeight="1" x14ac:dyDescent="0.2">
      <c r="A10" s="66" t="s">
        <v>51</v>
      </c>
      <c r="B10" s="67" t="s">
        <v>56</v>
      </c>
      <c r="C10" s="67" t="s">
        <v>52</v>
      </c>
      <c r="D10" s="68" t="s">
        <v>53</v>
      </c>
      <c r="E10" s="69" t="s">
        <v>54</v>
      </c>
      <c r="F10" s="69" t="s">
        <v>55</v>
      </c>
    </row>
    <row r="11" spans="1:6" ht="21.95" hidden="1" customHeight="1" thickTop="1" x14ac:dyDescent="0.2">
      <c r="A11" s="32" t="s">
        <v>1</v>
      </c>
      <c r="B11" s="40"/>
      <c r="C11" s="40"/>
      <c r="D11" s="40"/>
      <c r="E11" s="41"/>
      <c r="F11" s="41"/>
    </row>
    <row r="12" spans="1:6" ht="42.75" hidden="1" x14ac:dyDescent="0.2">
      <c r="A12" s="42" t="s">
        <v>2</v>
      </c>
      <c r="B12" s="43" t="s">
        <v>7</v>
      </c>
      <c r="C12" s="44" t="s">
        <v>0</v>
      </c>
      <c r="D12" s="44"/>
      <c r="E12" s="45">
        <v>2000</v>
      </c>
      <c r="F12" s="46" t="e">
        <f>E12*#REF!</f>
        <v>#REF!</v>
      </c>
    </row>
    <row r="13" spans="1:6" ht="57" hidden="1" x14ac:dyDescent="0.2">
      <c r="A13" s="42" t="s">
        <v>3</v>
      </c>
      <c r="B13" s="47" t="s">
        <v>8</v>
      </c>
      <c r="C13" s="44" t="s">
        <v>0</v>
      </c>
      <c r="D13" s="44"/>
      <c r="E13" s="46">
        <v>2000</v>
      </c>
      <c r="F13" s="46" t="e">
        <f>E13*#REF!</f>
        <v>#REF!</v>
      </c>
    </row>
    <row r="14" spans="1:6" ht="21.95" hidden="1" customHeight="1" thickBot="1" x14ac:dyDescent="0.25">
      <c r="A14" s="310" t="s">
        <v>4</v>
      </c>
      <c r="B14" s="310"/>
      <c r="C14" s="310"/>
      <c r="D14" s="310"/>
      <c r="E14" s="310"/>
      <c r="F14" s="48" t="e">
        <f>SUM(F12:F13)</f>
        <v>#REF!</v>
      </c>
    </row>
    <row r="15" spans="1:6" s="34" customFormat="1" ht="19.149999999999999" customHeight="1" x14ac:dyDescent="0.2">
      <c r="A15" s="32" t="s">
        <v>13</v>
      </c>
      <c r="B15" s="2" t="s">
        <v>14</v>
      </c>
      <c r="C15" s="11"/>
      <c r="D15" s="11"/>
      <c r="E15" s="24"/>
      <c r="F15" s="24"/>
    </row>
    <row r="16" spans="1:6" ht="19.149999999999999" customHeight="1" x14ac:dyDescent="0.2">
      <c r="A16" s="49" t="s">
        <v>101</v>
      </c>
      <c r="B16" s="2" t="s">
        <v>11</v>
      </c>
      <c r="C16" s="10"/>
      <c r="D16" s="10"/>
      <c r="E16" s="23"/>
      <c r="F16" s="23"/>
    </row>
    <row r="17" spans="1:6" ht="42.75" x14ac:dyDescent="0.2">
      <c r="A17" s="44" t="s">
        <v>89</v>
      </c>
      <c r="B17" s="43" t="s">
        <v>18</v>
      </c>
      <c r="C17" s="7" t="s">
        <v>50</v>
      </c>
      <c r="D17" s="50">
        <v>215.58</v>
      </c>
      <c r="E17" s="51"/>
      <c r="F17" s="52"/>
    </row>
    <row r="18" spans="1:6" ht="42.75" x14ac:dyDescent="0.2">
      <c r="A18" s="44" t="s">
        <v>90</v>
      </c>
      <c r="B18" s="43" t="s">
        <v>62</v>
      </c>
      <c r="C18" s="7" t="s">
        <v>9</v>
      </c>
      <c r="D18" s="50">
        <v>8</v>
      </c>
      <c r="E18" s="51"/>
      <c r="F18" s="52"/>
    </row>
    <row r="19" spans="1:6" ht="48" customHeight="1" x14ac:dyDescent="0.2">
      <c r="A19" s="44" t="s">
        <v>90</v>
      </c>
      <c r="B19" s="43" t="s">
        <v>25</v>
      </c>
      <c r="C19" s="7" t="s">
        <v>9</v>
      </c>
      <c r="D19" s="50">
        <v>4</v>
      </c>
      <c r="E19" s="51"/>
      <c r="F19" s="52"/>
    </row>
    <row r="20" spans="1:6" ht="34.5" customHeight="1" x14ac:dyDescent="0.2">
      <c r="A20" s="44" t="s">
        <v>91</v>
      </c>
      <c r="B20" s="43" t="s">
        <v>17</v>
      </c>
      <c r="C20" s="7" t="s">
        <v>9</v>
      </c>
      <c r="D20" s="50">
        <v>1</v>
      </c>
      <c r="E20" s="51"/>
      <c r="F20" s="52"/>
    </row>
    <row r="21" spans="1:6" ht="57" x14ac:dyDescent="0.2">
      <c r="A21" s="44" t="s">
        <v>92</v>
      </c>
      <c r="B21" s="43" t="s">
        <v>16</v>
      </c>
      <c r="C21" s="53" t="s">
        <v>6</v>
      </c>
      <c r="D21" s="50">
        <v>40</v>
      </c>
      <c r="E21" s="51"/>
      <c r="F21" s="52"/>
    </row>
    <row r="22" spans="1:6" ht="28.5" x14ac:dyDescent="0.2">
      <c r="A22" s="44" t="s">
        <v>93</v>
      </c>
      <c r="B22" s="43" t="s">
        <v>66</v>
      </c>
      <c r="C22" s="7" t="s">
        <v>49</v>
      </c>
      <c r="D22" s="50">
        <v>1</v>
      </c>
      <c r="E22" s="51"/>
      <c r="F22" s="52"/>
    </row>
    <row r="23" spans="1:6" s="208" customFormat="1" ht="47.25" x14ac:dyDescent="0.2">
      <c r="A23" s="1" t="s">
        <v>94</v>
      </c>
      <c r="B23" s="171" t="s">
        <v>63</v>
      </c>
      <c r="C23" s="205" t="s">
        <v>6</v>
      </c>
      <c r="D23" s="206">
        <v>89.14</v>
      </c>
      <c r="E23" s="207"/>
      <c r="F23" s="52"/>
    </row>
    <row r="24" spans="1:6" x14ac:dyDescent="0.2">
      <c r="A24" s="44"/>
      <c r="B24" s="43"/>
      <c r="C24" s="53"/>
      <c r="D24" s="50"/>
      <c r="E24" s="51"/>
      <c r="F24" s="52"/>
    </row>
    <row r="25" spans="1:6" s="16" customFormat="1" ht="15" x14ac:dyDescent="0.2">
      <c r="A25" s="14" t="s">
        <v>95</v>
      </c>
      <c r="B25" s="26" t="s">
        <v>45</v>
      </c>
      <c r="C25" s="15"/>
      <c r="D25" s="14"/>
      <c r="E25" s="22"/>
      <c r="F25" s="22"/>
    </row>
    <row r="26" spans="1:6" s="16" customFormat="1" ht="15" x14ac:dyDescent="0.2">
      <c r="A26" s="14"/>
      <c r="B26" s="17"/>
      <c r="C26" s="18"/>
      <c r="D26" s="14"/>
      <c r="E26" s="22"/>
      <c r="F26" s="22"/>
    </row>
    <row r="27" spans="1:6" s="16" customFormat="1" ht="119.25" customHeight="1" x14ac:dyDescent="0.2">
      <c r="A27" s="14" t="s">
        <v>96</v>
      </c>
      <c r="B27" s="19" t="s">
        <v>46</v>
      </c>
      <c r="C27" s="7" t="s">
        <v>23</v>
      </c>
      <c r="D27" s="14">
        <v>42.05</v>
      </c>
      <c r="E27" s="22"/>
      <c r="F27" s="22"/>
    </row>
    <row r="28" spans="1:6" s="20" customFormat="1" ht="15.75" thickBot="1" x14ac:dyDescent="0.25">
      <c r="A28" s="196"/>
      <c r="B28" s="197" t="s">
        <v>48</v>
      </c>
      <c r="C28" s="198"/>
      <c r="D28" s="196"/>
      <c r="E28" s="199"/>
      <c r="F28" s="199"/>
    </row>
    <row r="29" spans="1:6" ht="15" x14ac:dyDescent="0.2">
      <c r="A29" s="190" t="s">
        <v>97</v>
      </c>
      <c r="B29" s="191" t="s">
        <v>15</v>
      </c>
      <c r="C29" s="192"/>
      <c r="D29" s="193"/>
      <c r="E29" s="194"/>
      <c r="F29" s="195"/>
    </row>
    <row r="30" spans="1:6" s="3" customFormat="1" ht="57" x14ac:dyDescent="0.2">
      <c r="A30" s="7" t="s">
        <v>98</v>
      </c>
      <c r="B30" s="8" t="s">
        <v>20</v>
      </c>
      <c r="C30" s="7"/>
      <c r="D30" s="9"/>
      <c r="E30" s="23"/>
      <c r="F30" s="23"/>
    </row>
    <row r="31" spans="1:6" s="3" customFormat="1" ht="15" x14ac:dyDescent="0.2">
      <c r="A31" s="7" t="s">
        <v>99</v>
      </c>
      <c r="B31" s="12" t="s">
        <v>22</v>
      </c>
      <c r="C31" s="7"/>
      <c r="D31" s="9"/>
      <c r="E31" s="23"/>
      <c r="F31" s="23"/>
    </row>
    <row r="32" spans="1:6" s="3" customFormat="1" ht="43.5" x14ac:dyDescent="0.2">
      <c r="A32" s="7" t="s">
        <v>100</v>
      </c>
      <c r="B32" s="8" t="s">
        <v>24</v>
      </c>
      <c r="C32" s="7" t="s">
        <v>23</v>
      </c>
      <c r="D32" s="9">
        <v>201.47</v>
      </c>
      <c r="E32" s="23"/>
      <c r="F32" s="25"/>
    </row>
    <row r="33" spans="1:6" s="31" customFormat="1" ht="15.75" thickBot="1" x14ac:dyDescent="0.25">
      <c r="A33" s="179"/>
      <c r="B33" s="180" t="s">
        <v>47</v>
      </c>
      <c r="C33" s="179"/>
      <c r="D33" s="181"/>
      <c r="E33" s="182"/>
      <c r="F33" s="183"/>
    </row>
    <row r="34" spans="1:6" s="54" customFormat="1" ht="15" x14ac:dyDescent="0.2">
      <c r="A34" s="184"/>
      <c r="B34" s="185"/>
      <c r="C34" s="186"/>
      <c r="D34" s="187"/>
      <c r="E34" s="188"/>
      <c r="F34" s="189"/>
    </row>
    <row r="35" spans="1:6" ht="15" x14ac:dyDescent="0.2">
      <c r="A35" s="307" t="s">
        <v>26</v>
      </c>
      <c r="B35" s="308"/>
      <c r="C35" s="308"/>
      <c r="D35" s="308"/>
      <c r="E35" s="309"/>
      <c r="F35" s="33"/>
    </row>
    <row r="36" spans="1:6" ht="15" x14ac:dyDescent="0.2">
      <c r="A36" s="56"/>
      <c r="B36" s="57"/>
      <c r="C36" s="57"/>
      <c r="D36" s="57"/>
      <c r="E36" s="63"/>
      <c r="F36" s="61"/>
    </row>
    <row r="37" spans="1:6" s="34" customFormat="1" ht="15.75" thickBot="1" x14ac:dyDescent="0.25">
      <c r="A37" s="62" t="s">
        <v>73</v>
      </c>
      <c r="B37" s="200"/>
      <c r="C37" s="200"/>
      <c r="D37" s="200">
        <v>7</v>
      </c>
      <c r="E37" s="201"/>
      <c r="F37" s="60"/>
    </row>
    <row r="38" spans="1:6" ht="15" thickTop="1" x14ac:dyDescent="0.2"/>
  </sheetData>
  <mergeCells count="7">
    <mergeCell ref="A35:E35"/>
    <mergeCell ref="A14:E14"/>
    <mergeCell ref="A1:F1"/>
    <mergeCell ref="A2:F2"/>
    <mergeCell ref="C5:F5"/>
    <mergeCell ref="C8:D8"/>
    <mergeCell ref="A3:F3"/>
  </mergeCells>
  <phoneticPr fontId="2" type="noConversion"/>
  <conditionalFormatting sqref="E12:F13">
    <cfRule type="expression" dxfId="1" priority="95" stopIfTrue="1">
      <formula>#REF!=0</formula>
    </cfRule>
  </conditionalFormatting>
  <printOptions horizontalCentered="1"/>
  <pageMargins left="0.35433070866141703" right="0.35433070866141703" top="0.27559055118110198" bottom="0.196850393700787" header="0.31496062992126" footer="0.511811023622047"/>
  <pageSetup scale="85"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37"/>
  <sheetViews>
    <sheetView topLeftCell="A24" workbookViewId="0">
      <selection activeCell="J29" sqref="J29"/>
    </sheetView>
  </sheetViews>
  <sheetFormatPr defaultColWidth="10.28515625" defaultRowHeight="15" x14ac:dyDescent="0.2"/>
  <cols>
    <col min="1" max="1" width="8.28515625" style="203" customWidth="1"/>
    <col min="2" max="2" width="47.28515625" style="202" customWidth="1"/>
    <col min="3" max="3" width="9.28515625" style="202" customWidth="1"/>
    <col min="4" max="4" width="10.7109375" style="202" customWidth="1"/>
    <col min="5" max="5" width="12.140625" style="202" customWidth="1"/>
    <col min="6" max="6" width="14" style="202" customWidth="1"/>
    <col min="7" max="16384" width="10.28515625" style="202"/>
  </cols>
  <sheetData>
    <row r="1" spans="1:6" s="4" customFormat="1" ht="42.75" customHeight="1" x14ac:dyDescent="0.2">
      <c r="A1" s="311" t="s">
        <v>42</v>
      </c>
      <c r="B1" s="311"/>
      <c r="C1" s="311"/>
      <c r="D1" s="311"/>
      <c r="E1" s="311"/>
      <c r="F1" s="311"/>
    </row>
    <row r="2" spans="1:6" s="4" customFormat="1" ht="26.25" customHeight="1" x14ac:dyDescent="0.2">
      <c r="A2" s="312" t="s">
        <v>33</v>
      </c>
      <c r="B2" s="312"/>
      <c r="C2" s="312"/>
      <c r="D2" s="312"/>
      <c r="E2" s="312"/>
      <c r="F2" s="312"/>
    </row>
    <row r="3" spans="1:6" s="6" customFormat="1" ht="19.5" customHeight="1" thickBot="1" x14ac:dyDescent="0.25">
      <c r="A3" s="315" t="s">
        <v>10</v>
      </c>
      <c r="B3" s="315"/>
      <c r="C3" s="315"/>
      <c r="D3" s="315"/>
      <c r="E3" s="315"/>
      <c r="F3" s="315"/>
    </row>
    <row r="4" spans="1:6" s="6" customFormat="1" ht="15.75" thickTop="1" x14ac:dyDescent="0.2">
      <c r="A4" s="5"/>
      <c r="B4" s="27" t="s">
        <v>30</v>
      </c>
      <c r="C4" s="27" t="str">
        <f>Preliminaries!C5</f>
        <v>……….</v>
      </c>
      <c r="D4" s="5"/>
      <c r="E4" s="21"/>
      <c r="F4" s="21"/>
    </row>
    <row r="5" spans="1:6" s="6" customFormat="1" ht="50.25" customHeight="1" x14ac:dyDescent="0.2">
      <c r="A5" s="5"/>
      <c r="B5" s="27" t="s">
        <v>35</v>
      </c>
      <c r="C5" s="313" t="str">
        <f>Preliminaries!C6</f>
        <v>RENOVATION OF THE BUILDINGS AT RAJAF POLICE TRAINING INSTITUTE JUBA, REPUBLIC OF SOUTH SUDAN</v>
      </c>
      <c r="D5" s="313"/>
      <c r="E5" s="313"/>
      <c r="F5" s="313"/>
    </row>
    <row r="6" spans="1:6" s="6" customFormat="1" ht="24.75" customHeight="1" x14ac:dyDescent="0.2">
      <c r="A6" s="5"/>
      <c r="B6" s="27" t="s">
        <v>36</v>
      </c>
      <c r="C6" s="313" t="s">
        <v>78</v>
      </c>
      <c r="D6" s="313"/>
      <c r="E6" s="313"/>
      <c r="F6" s="313"/>
    </row>
    <row r="7" spans="1:6" s="6" customFormat="1" x14ac:dyDescent="0.2">
      <c r="A7" s="5"/>
      <c r="B7" s="30"/>
      <c r="C7" s="29"/>
      <c r="D7" s="5"/>
      <c r="E7" s="21"/>
      <c r="F7" s="21"/>
    </row>
    <row r="8" spans="1:6" s="6" customFormat="1" x14ac:dyDescent="0.2">
      <c r="A8" s="5"/>
      <c r="B8" s="13" t="s">
        <v>31</v>
      </c>
      <c r="C8" s="314">
        <f>Preliminaries!C10</f>
        <v>42952</v>
      </c>
      <c r="D8" s="314"/>
      <c r="E8" s="21"/>
      <c r="F8" s="21"/>
    </row>
    <row r="9" spans="1:6" s="38" customFormat="1" x14ac:dyDescent="0.2">
      <c r="A9" s="35"/>
      <c r="B9" s="36"/>
      <c r="C9" s="36"/>
      <c r="D9" s="36"/>
      <c r="E9" s="37"/>
      <c r="F9" s="37"/>
    </row>
    <row r="10" spans="1:6" s="65" customFormat="1" ht="33" customHeight="1" x14ac:dyDescent="0.2">
      <c r="A10" s="66" t="s">
        <v>51</v>
      </c>
      <c r="B10" s="67" t="s">
        <v>56</v>
      </c>
      <c r="C10" s="67" t="s">
        <v>52</v>
      </c>
      <c r="D10" s="68" t="s">
        <v>53</v>
      </c>
      <c r="E10" s="69" t="s">
        <v>54</v>
      </c>
      <c r="F10" s="69" t="s">
        <v>55</v>
      </c>
    </row>
    <row r="11" spans="1:6" s="39" customFormat="1" ht="21.95" hidden="1" customHeight="1" x14ac:dyDescent="0.2">
      <c r="A11" s="32" t="s">
        <v>1</v>
      </c>
      <c r="B11" s="40"/>
      <c r="C11" s="40"/>
      <c r="D11" s="40"/>
      <c r="E11" s="170"/>
      <c r="F11" s="170"/>
    </row>
    <row r="12" spans="1:6" s="39" customFormat="1" ht="57" hidden="1" x14ac:dyDescent="0.2">
      <c r="A12" s="42" t="s">
        <v>2</v>
      </c>
      <c r="B12" s="43" t="s">
        <v>7</v>
      </c>
      <c r="C12" s="44" t="s">
        <v>0</v>
      </c>
      <c r="D12" s="44"/>
      <c r="E12" s="45">
        <v>2000</v>
      </c>
      <c r="F12" s="46" t="e">
        <f>E12*#REF!</f>
        <v>#REF!</v>
      </c>
    </row>
    <row r="13" spans="1:6" s="39" customFormat="1" ht="71.25" hidden="1" x14ac:dyDescent="0.2">
      <c r="A13" s="42" t="s">
        <v>3</v>
      </c>
      <c r="B13" s="47" t="s">
        <v>8</v>
      </c>
      <c r="C13" s="44" t="s">
        <v>0</v>
      </c>
      <c r="D13" s="44"/>
      <c r="E13" s="46">
        <v>2000</v>
      </c>
      <c r="F13" s="46" t="e">
        <f>E13*#REF!</f>
        <v>#REF!</v>
      </c>
    </row>
    <row r="14" spans="1:6" s="39" customFormat="1" ht="21.95" hidden="1" customHeight="1" x14ac:dyDescent="0.2">
      <c r="A14" s="310" t="s">
        <v>4</v>
      </c>
      <c r="B14" s="310"/>
      <c r="C14" s="310"/>
      <c r="D14" s="310"/>
      <c r="E14" s="310"/>
      <c r="F14" s="48" t="e">
        <f>SUM(F12:F13)</f>
        <v>#REF!</v>
      </c>
    </row>
    <row r="15" spans="1:6" s="34" customFormat="1" ht="19.149999999999999" customHeight="1" x14ac:dyDescent="0.2">
      <c r="A15" s="32" t="s">
        <v>102</v>
      </c>
      <c r="B15" s="204" t="s">
        <v>75</v>
      </c>
      <c r="C15" s="11"/>
      <c r="D15" s="11"/>
      <c r="E15" s="24"/>
      <c r="F15" s="24"/>
    </row>
    <row r="16" spans="1:6" s="39" customFormat="1" ht="57" x14ac:dyDescent="0.2">
      <c r="A16" s="44" t="s">
        <v>103</v>
      </c>
      <c r="B16" s="43" t="s">
        <v>18</v>
      </c>
      <c r="C16" s="7" t="s">
        <v>50</v>
      </c>
      <c r="D16" s="50">
        <v>215.58</v>
      </c>
      <c r="E16" s="51"/>
      <c r="F16" s="52"/>
    </row>
    <row r="17" spans="1:6" s="39" customFormat="1" ht="71.25" x14ac:dyDescent="0.2">
      <c r="A17" s="44" t="s">
        <v>104</v>
      </c>
      <c r="B17" s="43" t="s">
        <v>62</v>
      </c>
      <c r="C17" s="7" t="s">
        <v>9</v>
      </c>
      <c r="D17" s="50">
        <v>8</v>
      </c>
      <c r="E17" s="51"/>
      <c r="F17" s="52"/>
    </row>
    <row r="18" spans="1:6" s="39" customFormat="1" ht="63.75" customHeight="1" x14ac:dyDescent="0.2">
      <c r="A18" s="44" t="s">
        <v>105</v>
      </c>
      <c r="B18" s="43" t="s">
        <v>25</v>
      </c>
      <c r="C18" s="7" t="s">
        <v>9</v>
      </c>
      <c r="D18" s="50">
        <v>4</v>
      </c>
      <c r="E18" s="51"/>
      <c r="F18" s="52"/>
    </row>
    <row r="19" spans="1:6" s="39" customFormat="1" ht="42.75" x14ac:dyDescent="0.2">
      <c r="A19" s="44" t="s">
        <v>106</v>
      </c>
      <c r="B19" s="43" t="s">
        <v>66</v>
      </c>
      <c r="C19" s="7" t="s">
        <v>49</v>
      </c>
      <c r="D19" s="50">
        <v>1</v>
      </c>
      <c r="E19" s="51"/>
      <c r="F19" s="52"/>
    </row>
    <row r="20" spans="1:6" s="39" customFormat="1" ht="63.75" customHeight="1" x14ac:dyDescent="0.2">
      <c r="A20" s="44" t="s">
        <v>107</v>
      </c>
      <c r="B20" s="43" t="s">
        <v>17</v>
      </c>
      <c r="C20" s="7" t="s">
        <v>9</v>
      </c>
      <c r="D20" s="50">
        <v>1</v>
      </c>
      <c r="E20" s="51"/>
      <c r="F20" s="52"/>
    </row>
    <row r="21" spans="1:6" s="39" customFormat="1" ht="71.25" x14ac:dyDescent="0.2">
      <c r="A21" s="44" t="s">
        <v>108</v>
      </c>
      <c r="B21" s="43" t="s">
        <v>16</v>
      </c>
      <c r="C21" s="53" t="s">
        <v>6</v>
      </c>
      <c r="D21" s="50">
        <v>40</v>
      </c>
      <c r="E21" s="51"/>
      <c r="F21" s="52"/>
    </row>
    <row r="22" spans="1:6" s="222" customFormat="1" ht="93.75" customHeight="1" x14ac:dyDescent="0.2">
      <c r="A22" s="218" t="s">
        <v>109</v>
      </c>
      <c r="B22" s="172" t="s">
        <v>65</v>
      </c>
      <c r="C22" s="219" t="s">
        <v>6</v>
      </c>
      <c r="D22" s="220">
        <v>89.14</v>
      </c>
      <c r="E22" s="221"/>
      <c r="F22" s="52"/>
    </row>
    <row r="23" spans="1:6" s="39" customFormat="1" ht="14.25" x14ac:dyDescent="0.2">
      <c r="A23" s="44"/>
      <c r="B23" s="43"/>
      <c r="C23" s="53"/>
      <c r="D23" s="50"/>
      <c r="E23" s="51"/>
      <c r="F23" s="52"/>
    </row>
    <row r="24" spans="1:6" s="16" customFormat="1" x14ac:dyDescent="0.2">
      <c r="A24" s="14" t="s">
        <v>110</v>
      </c>
      <c r="B24" s="26" t="s">
        <v>45</v>
      </c>
      <c r="C24" s="15"/>
      <c r="D24" s="14"/>
      <c r="E24" s="22"/>
      <c r="F24" s="22"/>
    </row>
    <row r="25" spans="1:6" s="16" customFormat="1" x14ac:dyDescent="0.2">
      <c r="A25" s="14"/>
      <c r="B25" s="17"/>
      <c r="C25" s="18"/>
      <c r="D25" s="14"/>
      <c r="E25" s="22"/>
      <c r="F25" s="22"/>
    </row>
    <row r="26" spans="1:6" s="16" customFormat="1" ht="154.5" customHeight="1" x14ac:dyDescent="0.2">
      <c r="A26" s="14" t="s">
        <v>111</v>
      </c>
      <c r="B26" s="19" t="s">
        <v>46</v>
      </c>
      <c r="C26" s="7" t="s">
        <v>23</v>
      </c>
      <c r="D26" s="14">
        <v>42.05</v>
      </c>
      <c r="E26" s="22"/>
      <c r="F26" s="22"/>
    </row>
    <row r="27" spans="1:6" s="20" customFormat="1" ht="15.75" thickBot="1" x14ac:dyDescent="0.25">
      <c r="A27" s="196"/>
      <c r="B27" s="197" t="s">
        <v>48</v>
      </c>
      <c r="C27" s="198"/>
      <c r="D27" s="196"/>
      <c r="E27" s="199"/>
      <c r="F27" s="199"/>
    </row>
    <row r="28" spans="1:6" s="39" customFormat="1" x14ac:dyDescent="0.2">
      <c r="A28" s="190" t="s">
        <v>112</v>
      </c>
      <c r="B28" s="191" t="s">
        <v>15</v>
      </c>
      <c r="C28" s="192"/>
      <c r="D28" s="193"/>
      <c r="E28" s="194"/>
      <c r="F28" s="195"/>
    </row>
    <row r="29" spans="1:6" s="3" customFormat="1" ht="99.75" customHeight="1" x14ac:dyDescent="0.2">
      <c r="A29" s="7" t="s">
        <v>113</v>
      </c>
      <c r="B29" s="8" t="s">
        <v>20</v>
      </c>
      <c r="C29" s="7"/>
      <c r="D29" s="9"/>
      <c r="E29" s="23"/>
      <c r="F29" s="23"/>
    </row>
    <row r="30" spans="1:6" s="3" customFormat="1" x14ac:dyDescent="0.2">
      <c r="A30" s="7" t="s">
        <v>114</v>
      </c>
      <c r="B30" s="12" t="s">
        <v>22</v>
      </c>
      <c r="C30" s="7"/>
      <c r="D30" s="9"/>
      <c r="E30" s="23"/>
      <c r="F30" s="23"/>
    </row>
    <row r="31" spans="1:6" s="3" customFormat="1" ht="43.5" x14ac:dyDescent="0.2">
      <c r="A31" s="7" t="s">
        <v>115</v>
      </c>
      <c r="B31" s="8" t="s">
        <v>24</v>
      </c>
      <c r="C31" s="7" t="s">
        <v>23</v>
      </c>
      <c r="D31" s="9">
        <v>201.47</v>
      </c>
      <c r="E31" s="23"/>
      <c r="F31" s="25"/>
    </row>
    <row r="32" spans="1:6" s="31" customFormat="1" ht="15.75" thickBot="1" x14ac:dyDescent="0.25">
      <c r="A32" s="179"/>
      <c r="B32" s="180" t="s">
        <v>47</v>
      </c>
      <c r="C32" s="179"/>
      <c r="D32" s="181"/>
      <c r="E32" s="182"/>
      <c r="F32" s="183"/>
    </row>
    <row r="33" spans="1:6" s="3" customFormat="1" ht="14.25" x14ac:dyDescent="0.2">
      <c r="A33" s="175"/>
      <c r="B33" s="176"/>
      <c r="C33" s="175"/>
      <c r="D33" s="177"/>
      <c r="E33" s="178"/>
      <c r="F33" s="178"/>
    </row>
    <row r="34" spans="1:6" s="39" customFormat="1" x14ac:dyDescent="0.2">
      <c r="A34" s="316" t="s">
        <v>77</v>
      </c>
      <c r="B34" s="317"/>
      <c r="C34" s="317"/>
      <c r="D34" s="317"/>
      <c r="E34" s="317"/>
      <c r="F34" s="33"/>
    </row>
    <row r="35" spans="1:6" s="39" customFormat="1" x14ac:dyDescent="0.2">
      <c r="A35" s="56"/>
      <c r="B35" s="57"/>
      <c r="C35" s="57"/>
      <c r="D35" s="57"/>
      <c r="E35" s="63"/>
      <c r="F35" s="61"/>
    </row>
    <row r="36" spans="1:6" s="34" customFormat="1" ht="15.75" thickBot="1" x14ac:dyDescent="0.25">
      <c r="A36" s="62" t="s">
        <v>76</v>
      </c>
      <c r="B36" s="200"/>
      <c r="C36" s="200"/>
      <c r="D36" s="200"/>
      <c r="E36" s="201">
        <v>5</v>
      </c>
      <c r="F36" s="60"/>
    </row>
    <row r="37" spans="1:6" s="39" customFormat="1" thickTop="1" x14ac:dyDescent="0.2">
      <c r="A37" s="58"/>
      <c r="E37" s="59"/>
      <c r="F37" s="59"/>
    </row>
  </sheetData>
  <protectedRanges>
    <protectedRange sqref="E28" name="Range2_48_1"/>
    <protectedRange sqref="E28" name="Range1_48_1"/>
  </protectedRanges>
  <mergeCells count="8">
    <mergeCell ref="C8:D8"/>
    <mergeCell ref="A14:E14"/>
    <mergeCell ref="A34:E34"/>
    <mergeCell ref="C6:F6"/>
    <mergeCell ref="A1:F1"/>
    <mergeCell ref="A2:F2"/>
    <mergeCell ref="A3:F3"/>
    <mergeCell ref="C5:F5"/>
  </mergeCells>
  <conditionalFormatting sqref="E12:F13">
    <cfRule type="expression" dxfId="0" priority="1" stopIfTrue="1">
      <formula>#REF!=0</formula>
    </cfRule>
  </conditionalFormatting>
  <printOptions horizontalCentered="1"/>
  <pageMargins left="0.7" right="0.7" top="0.75" bottom="0.75" header="0.3" footer="0.3"/>
  <pageSetup scale="85"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0070C0"/>
  </sheetPr>
  <dimension ref="A2:H20"/>
  <sheetViews>
    <sheetView workbookViewId="0">
      <selection activeCell="F16" sqref="F16"/>
    </sheetView>
  </sheetViews>
  <sheetFormatPr defaultColWidth="10.28515625" defaultRowHeight="15" x14ac:dyDescent="0.2"/>
  <cols>
    <col min="1" max="1" width="11.5703125" style="202" customWidth="1"/>
    <col min="2" max="2" width="71.28515625" style="202" customWidth="1"/>
    <col min="3" max="3" width="21.7109375" style="275" customWidth="1"/>
    <col min="4" max="4" width="17.28515625" style="202" customWidth="1"/>
    <col min="5" max="5" width="15.85546875" style="202" customWidth="1"/>
    <col min="6" max="16384" width="10.28515625" style="202"/>
  </cols>
  <sheetData>
    <row r="2" spans="1:8" ht="35.25" x14ac:dyDescent="0.2">
      <c r="A2" s="324" t="s">
        <v>42</v>
      </c>
      <c r="B2" s="324"/>
      <c r="C2" s="324"/>
    </row>
    <row r="3" spans="1:8" ht="30" customHeight="1" x14ac:dyDescent="0.2">
      <c r="A3" s="318" t="s">
        <v>64</v>
      </c>
      <c r="B3" s="318"/>
      <c r="C3" s="318"/>
      <c r="D3" s="209"/>
      <c r="E3" s="209"/>
      <c r="F3" s="209"/>
    </row>
    <row r="4" spans="1:8" ht="24.75" customHeight="1" thickBot="1" x14ac:dyDescent="0.25">
      <c r="A4" s="319" t="s">
        <v>10</v>
      </c>
      <c r="B4" s="319"/>
      <c r="C4" s="319"/>
      <c r="D4" s="209"/>
      <c r="E4" s="209"/>
      <c r="F4" s="209"/>
    </row>
    <row r="5" spans="1:8" ht="33.6" customHeight="1" thickTop="1" x14ac:dyDescent="0.3">
      <c r="A5" s="320" t="str">
        <f>'Cover Sheet'!A7:J7</f>
        <v>RENOVATION OF THE BUILDINGS AT RAJAF POLICE TRAINING INSTITUTE JUBA, REPUBLIC OF SOUTH SUDAN</v>
      </c>
      <c r="B5" s="320"/>
      <c r="C5" s="320"/>
      <c r="D5" s="210"/>
      <c r="E5" s="210"/>
      <c r="F5" s="210"/>
      <c r="G5" s="211"/>
      <c r="H5" s="211"/>
    </row>
    <row r="6" spans="1:8" s="229" customFormat="1" ht="19.5" customHeight="1" x14ac:dyDescent="0.2">
      <c r="A6" s="321" t="s">
        <v>67</v>
      </c>
      <c r="B6" s="322"/>
      <c r="C6" s="323"/>
      <c r="D6" s="228"/>
      <c r="E6" s="228"/>
      <c r="F6" s="228"/>
    </row>
    <row r="7" spans="1:8" ht="11.45" customHeight="1" x14ac:dyDescent="0.2">
      <c r="A7" s="212"/>
      <c r="B7" s="212"/>
      <c r="C7" s="267"/>
      <c r="D7" s="212"/>
      <c r="E7" s="212"/>
      <c r="F7" s="212"/>
    </row>
    <row r="8" spans="1:8" ht="13.5" customHeight="1" thickBot="1" x14ac:dyDescent="0.25">
      <c r="A8" s="213"/>
      <c r="B8" s="279" t="str">
        <f>Preliminaries!A4</f>
        <v>Book 1: SCHEDULE OF QUANTITIES</v>
      </c>
      <c r="C8" s="174"/>
      <c r="D8" s="173"/>
      <c r="E8" s="173"/>
      <c r="F8" s="173"/>
    </row>
    <row r="9" spans="1:8" s="223" customFormat="1" ht="24" customHeight="1" thickBot="1" x14ac:dyDescent="0.25">
      <c r="A9" s="233" t="s">
        <v>68</v>
      </c>
      <c r="B9" s="234" t="s">
        <v>69</v>
      </c>
      <c r="C9" s="268" t="s">
        <v>70</v>
      </c>
    </row>
    <row r="10" spans="1:8" s="214" customFormat="1" ht="24.95" hidden="1" customHeight="1" thickTop="1" x14ac:dyDescent="0.2">
      <c r="A10" s="235">
        <v>1</v>
      </c>
      <c r="B10" s="224" t="s">
        <v>5</v>
      </c>
      <c r="C10" s="236" t="e">
        <f>'BoQ Cadets-07-Bldgs '!F14</f>
        <v>#REF!</v>
      </c>
    </row>
    <row r="11" spans="1:8" s="214" customFormat="1" ht="15.75" thickTop="1" x14ac:dyDescent="0.2">
      <c r="A11" s="225">
        <v>1</v>
      </c>
      <c r="B11" s="226" t="str">
        <f>Preliminaries!B25</f>
        <v>TOTAL FOR PRELIMINARIES TO SUMMSRY SHEET</v>
      </c>
      <c r="C11" s="269">
        <f>Preliminaries!G25</f>
        <v>0</v>
      </c>
    </row>
    <row r="12" spans="1:8" s="214" customFormat="1" x14ac:dyDescent="0.2">
      <c r="A12" s="227">
        <v>2</v>
      </c>
      <c r="B12" s="215" t="str">
        <f>'BoQ Cadets-07-Bldgs '!A37</f>
        <v>TOTAL FOR FOR 07 DOMATORIES FOR CADETS TO SUMMARY SHEET</v>
      </c>
      <c r="C12" s="270">
        <f>'BoQ Cadets-07-Bldgs '!F37</f>
        <v>0</v>
      </c>
      <c r="G12" s="216"/>
    </row>
    <row r="13" spans="1:8" s="214" customFormat="1" ht="18.600000000000001" customHeight="1" x14ac:dyDescent="0.2">
      <c r="A13" s="227">
        <v>3</v>
      </c>
      <c r="B13" s="215" t="str">
        <f>'Batch 05-Bldgs'!A36</f>
        <v>TOTAL FOR FOR 05 DOMATORIES FOR BATCH FORENSIC OFFICERS</v>
      </c>
      <c r="C13" s="270">
        <f>'Batch 05-Bldgs'!F36</f>
        <v>0</v>
      </c>
      <c r="G13" s="216"/>
    </row>
    <row r="14" spans="1:8" s="214" customFormat="1" ht="19.149999999999999" customHeight="1" thickBot="1" x14ac:dyDescent="0.25">
      <c r="A14" s="276"/>
      <c r="B14" s="277"/>
      <c r="C14" s="278"/>
      <c r="G14" s="216"/>
    </row>
    <row r="15" spans="1:8" s="214" customFormat="1" ht="24" customHeight="1" thickBot="1" x14ac:dyDescent="0.25">
      <c r="A15" s="237"/>
      <c r="B15" s="238" t="s">
        <v>71</v>
      </c>
      <c r="C15" s="271">
        <f>SUM(C11:C14)</f>
        <v>0</v>
      </c>
      <c r="E15" s="217"/>
    </row>
    <row r="16" spans="1:8" s="214" customFormat="1" ht="24" customHeight="1" x14ac:dyDescent="0.2">
      <c r="A16" s="258"/>
      <c r="B16" s="259">
        <v>0.1</v>
      </c>
      <c r="C16" s="264"/>
      <c r="E16" s="217"/>
    </row>
    <row r="17" spans="1:3" s="257" customFormat="1" ht="15.75" x14ac:dyDescent="0.25">
      <c r="A17" s="260"/>
      <c r="B17" s="261" t="s">
        <v>116</v>
      </c>
      <c r="C17" s="272">
        <f>B16*C15</f>
        <v>0</v>
      </c>
    </row>
    <row r="18" spans="1:3" ht="17.45" customHeight="1" x14ac:dyDescent="0.2">
      <c r="A18" s="262"/>
      <c r="B18" s="263"/>
      <c r="C18" s="273"/>
    </row>
    <row r="19" spans="1:3" s="256" customFormat="1" ht="16.5" thickBot="1" x14ac:dyDescent="0.3">
      <c r="A19" s="265"/>
      <c r="B19" s="266" t="s">
        <v>117</v>
      </c>
      <c r="C19" s="274">
        <f>C15+C17</f>
        <v>0</v>
      </c>
    </row>
    <row r="20" spans="1:3" ht="15.75" thickTop="1" x14ac:dyDescent="0.2"/>
  </sheetData>
  <mergeCells count="5">
    <mergeCell ref="A3:C3"/>
    <mergeCell ref="A4:C4"/>
    <mergeCell ref="A5:C5"/>
    <mergeCell ref="A6:C6"/>
    <mergeCell ref="A2:C2"/>
  </mergeCells>
  <phoneticPr fontId="2" type="noConversion"/>
  <printOptions horizontalCentered="1" verticalCentered="1"/>
  <pageMargins left="0.75" right="0.75" top="0.57999999999999996" bottom="1" header="0.5" footer="0.5"/>
  <pageSetup scale="85" orientation="portrait" r:id="rId1"/>
  <headerFooter alignWithMargins="0"/>
  <colBreaks count="1" manualBreakCount="1">
    <brk id="3" max="1048575" man="1"/>
  </colBreaks>
  <drawing r:id="rId2"/>
  <legacyDrawing r:id="rId3"/>
  <oleObjects>
    <mc:AlternateContent xmlns:mc="http://schemas.openxmlformats.org/markup-compatibility/2006">
      <mc:Choice Requires="x14">
        <oleObject progId="Visio.Drawing.15" shapeId="2051" r:id="rId4">
          <objectPr defaultSize="0" autoPict="0" r:id="rId5">
            <anchor moveWithCells="1">
              <from>
                <xdr:col>0</xdr:col>
                <xdr:colOff>0</xdr:colOff>
                <xdr:row>0</xdr:row>
                <xdr:rowOff>28575</xdr:rowOff>
              </from>
              <to>
                <xdr:col>0</xdr:col>
                <xdr:colOff>742950</xdr:colOff>
                <xdr:row>3</xdr:row>
                <xdr:rowOff>266700</xdr:rowOff>
              </to>
            </anchor>
          </objectPr>
        </oleObject>
      </mc:Choice>
      <mc:Fallback>
        <oleObject progId="Visio.Drawing.15" shapeId="2051"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Cover Sheet</vt:lpstr>
      <vt:lpstr>Preambles</vt:lpstr>
      <vt:lpstr>Preliminaries</vt:lpstr>
      <vt:lpstr>BoQ Cadets-07-Bldgs </vt:lpstr>
      <vt:lpstr>Batch 05-Bldgs</vt:lpstr>
      <vt:lpstr>Summary </vt:lpstr>
      <vt:lpstr>'Summary '!Print_Area</vt:lpstr>
    </vt:vector>
  </TitlesOfParts>
  <Company>iom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Dmohammed</dc:creator>
  <cp:lastModifiedBy>Jacqueline Kulang</cp:lastModifiedBy>
  <cp:lastPrinted>2017-08-04T09:49:26Z</cp:lastPrinted>
  <dcterms:created xsi:type="dcterms:W3CDTF">2003-05-05T09:19:25Z</dcterms:created>
  <dcterms:modified xsi:type="dcterms:W3CDTF">2017-08-31T12:52:55Z</dcterms:modified>
</cp:coreProperties>
</file>