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irena.lakovic\AppData\Local\Microsoft\Windows\INetCache\Content.Outlook\SVLESP0P\"/>
    </mc:Choice>
  </mc:AlternateContent>
  <bookViews>
    <workbookView xWindow="0" yWindow="0" windowWidth="19200" windowHeight="6380" tabRatio="327"/>
  </bookViews>
  <sheets>
    <sheet name="Sheet1" sheetId="1" r:id="rId1"/>
  </sheets>
  <definedNames>
    <definedName name="Excel_BuiltIn_Print_Area_1_1_1">Sheet1!$B$1:$G$151</definedName>
    <definedName name="_xlnm.Print_Area" localSheetId="0">Sheet1!$B$1:$G$88</definedName>
    <definedName name="_xlnm.Print_Titles" localSheetId="0">Sheet1!$3:$3</definedName>
  </definedNames>
  <calcPr calcId="171027"/>
</workbook>
</file>

<file path=xl/calcChain.xml><?xml version="1.0" encoding="utf-8"?>
<calcChain xmlns="http://schemas.openxmlformats.org/spreadsheetml/2006/main">
  <c r="E58" i="1" l="1"/>
  <c r="E34" i="1"/>
  <c r="G34" i="1"/>
  <c r="G32" i="1"/>
  <c r="E19" i="1"/>
  <c r="G19" i="1" s="1"/>
  <c r="G30" i="1"/>
  <c r="G29" i="1"/>
  <c r="G12" i="1"/>
  <c r="G11" i="1"/>
  <c r="G10" i="1"/>
  <c r="G64" i="1"/>
  <c r="G65" i="1"/>
  <c r="G62" i="1"/>
  <c r="G56" i="1"/>
  <c r="G54" i="1"/>
  <c r="G53" i="1"/>
  <c r="G51" i="1"/>
  <c r="E49" i="1"/>
  <c r="G49" i="1" s="1"/>
  <c r="E48" i="1"/>
  <c r="G48" i="1" s="1"/>
  <c r="G46" i="1"/>
  <c r="G45" i="1"/>
  <c r="G43" i="1"/>
  <c r="G42" i="1"/>
  <c r="G17" i="1"/>
  <c r="G14" i="1"/>
  <c r="G9" i="1"/>
  <c r="G16" i="1"/>
  <c r="G28" i="1"/>
  <c r="G153" i="1"/>
  <c r="G58" i="1" l="1"/>
  <c r="E60" i="1"/>
  <c r="G60" i="1" s="1"/>
  <c r="G67" i="1"/>
  <c r="G78" i="1" s="1"/>
  <c r="G36" i="1"/>
  <c r="G77" i="1" s="1"/>
  <c r="G21" i="1"/>
  <c r="G76" i="1" s="1"/>
  <c r="G80" i="1" l="1"/>
  <c r="G83" i="1" s="1"/>
  <c r="G85" i="1" s="1"/>
  <c r="G87" i="1" s="1"/>
</calcChain>
</file>

<file path=xl/sharedStrings.xml><?xml version="1.0" encoding="utf-8"?>
<sst xmlns="http://schemas.openxmlformats.org/spreadsheetml/2006/main" count="100" uniqueCount="73">
  <si>
    <t xml:space="preserve">Ø20 mm  </t>
  </si>
  <si>
    <t>ø20 mm - izolacija  9x28x2000 mm</t>
  </si>
  <si>
    <t>m'</t>
  </si>
  <si>
    <t xml:space="preserve">ø20 mm - 25x3,5 mm </t>
  </si>
  <si>
    <t xml:space="preserve">Ø 15 mm  </t>
  </si>
  <si>
    <t xml:space="preserve">ø15 mm - 20x2,8 mm </t>
  </si>
  <si>
    <t>ø15 mm - izolacija  9x22x2000 mm</t>
  </si>
  <si>
    <t xml:space="preserve">Ø25 mm  </t>
  </si>
  <si>
    <t>DN50</t>
  </si>
  <si>
    <t>Ø65 mm</t>
  </si>
  <si>
    <t>Ø50 mm</t>
  </si>
  <si>
    <t xml:space="preserve">Ø50 mm           </t>
  </si>
  <si>
    <t>15l</t>
  </si>
  <si>
    <t>DN110 mm</t>
  </si>
  <si>
    <t>10l</t>
  </si>
  <si>
    <t>PVC DN160 mm</t>
  </si>
  <si>
    <t>PVC DN110 mm</t>
  </si>
  <si>
    <t>PVC DN75 mm</t>
  </si>
  <si>
    <t>PVC DN50 mm</t>
  </si>
  <si>
    <t>PVC DN200</t>
  </si>
  <si>
    <t xml:space="preserve">PVC DN160 </t>
  </si>
  <si>
    <t>PVC DN110</t>
  </si>
  <si>
    <r>
      <t>RB/</t>
    </r>
    <r>
      <rPr>
        <b/>
        <u/>
        <sz val="12"/>
        <color rgb="FF0070C0"/>
        <rFont val="Times New Roman"/>
        <family val="1"/>
      </rPr>
      <t>No</t>
    </r>
  </si>
  <si>
    <r>
      <t>Vrsta radova/</t>
    </r>
    <r>
      <rPr>
        <b/>
        <u/>
        <sz val="12"/>
        <color rgb="FF0070C0"/>
        <rFont val="Times New Roman"/>
        <family val="1"/>
      </rPr>
      <t xml:space="preserve"> Type of works</t>
    </r>
  </si>
  <si>
    <r>
      <t xml:space="preserve">Jed. Mjere/ </t>
    </r>
    <r>
      <rPr>
        <b/>
        <u/>
        <sz val="12"/>
        <color rgb="FF0070C0"/>
        <rFont val="Times New Roman"/>
        <family val="1"/>
      </rPr>
      <t>Unit of Measurement</t>
    </r>
  </si>
  <si>
    <r>
      <t xml:space="preserve">Količina/ </t>
    </r>
    <r>
      <rPr>
        <b/>
        <u/>
        <sz val="12"/>
        <color rgb="FF0070C0"/>
        <rFont val="Times New Roman"/>
        <family val="1"/>
      </rPr>
      <t>Quantity</t>
    </r>
  </si>
  <si>
    <r>
      <t xml:space="preserve">Jedinična cijena bez PDV-a (Euro)/ </t>
    </r>
    <r>
      <rPr>
        <b/>
        <u/>
        <sz val="12"/>
        <color rgb="FF0070C0"/>
        <rFont val="Times New Roman"/>
        <family val="1"/>
      </rPr>
      <t>Unit price without VAT (EUR)</t>
    </r>
  </si>
  <si>
    <r>
      <t xml:space="preserve">Ukupno (Euro)/ </t>
    </r>
    <r>
      <rPr>
        <b/>
        <u/>
        <sz val="12"/>
        <color rgb="FF0070C0"/>
        <rFont val="Times New Roman"/>
        <family val="1"/>
      </rPr>
      <t>Total (EUR)</t>
    </r>
  </si>
  <si>
    <r>
      <t>MONTERSKI RADOVI/</t>
    </r>
    <r>
      <rPr>
        <b/>
        <sz val="12"/>
        <color rgb="FF0070C0"/>
        <rFont val="Times New Roman"/>
        <family val="1"/>
      </rPr>
      <t>INSTALLATION WORKS</t>
    </r>
  </si>
  <si>
    <r>
      <t>Nabavka, transport i ugrađivanje kanalizacionih cijevi od tvrdog polivinillhlorida (PVC) sa jednoličnim presjekom zida (AWADUKT PVC), prema standardu EN1401 klase Sn4, sa zaptivnim prstenom punih zidova čvrstoće prema standardu ISO 9969. PVC cijevi su predvidjene za horizontalni i vertikalni razvod kanalizacione mreže.Spajanje cijevi i fazonskih komada izvršiće se natičnim naglavkom i gumenim zaptivnim prstenom (Q prsten).  Nakon polaganja cijevi izvršiti test nepropustivosti. Ispod ploče cijevi se ugrađuju na predhodno izrađenoj posteljici od pijeska u projektovanom padu u svemu prema detaljima iz projekta. Sve vrste pravih cijevi moraju izdržati unutrašnji pritisak od 1,5 bara bez prslina i pukotina. Cijevi pričvrstiti sa obujmicama ispod naglavka da nebi došlo do klizanja pri daljoj montaži. Prilikom prodiranja kroz konstrukciju izvršiti izolovanje od vlage i zvuka. Jediničnom cijenom je obuhvaćen sav potreban rad i materijal za potpunu i pravilnu montažu kanalizacionih cijevi u svemu prema detaljima iz projekta i propisima za ovu vrstu radova. Obračun po m1 montiranih i od nadzora primljenih PVC cijevi./</t>
    </r>
    <r>
      <rPr>
        <sz val="12"/>
        <color rgb="FF0070C0"/>
        <rFont val="Times New Roman"/>
        <family val="1"/>
      </rPr>
      <t xml:space="preserve">Supply, transport and installation of hard-wearing polyvinyl chloride (PVC) seamless pipes (AWADUKT PVC), according to EN 1401 class Sn4, with a sealing ring of solid walls according to ISO 9969 standard. PVC pipes are foreseen for horizontal and vertical distribution of the sewer networks. Pipes and fittings will be connected by means of a nip cap and a rubber sealing ring (Q ring). After laying, the pipes will be tested for impermeability. Below the slab pipes are installed on the previously made sand subgrade in the designed inclination fully according to the details of the design. All types of straight pipes must withstand an internal pressure of 1.5 bar without cracks and leaks. The pipes will be fixed with clamps underneath the sleeves to avoid slipping during further assembly. When penetrating through the structure, moisture and sound insulation will be set. The unit price includes all the required labor and material for complete and proper installation of sewer pipes in accordance with the details of the design and the regulations for this type of work. Calculation per m1 of mounted PVC pipes approved by the supervisory authority.
</t>
    </r>
  </si>
  <si>
    <r>
      <t xml:space="preserve">Nabavka, transport i ugradnja HDPE vertikalnih podnih  slivnika, podesivih po visini, tip kao HL310NPr-310 ili slično, sa sifonom i Primus umetkom za blokadu zadaha i u slučaju kada u sifonu nema vode, sa inox ramom dimenz. 123x123   mm i podnom hromiranom rešetkom dim. 115x115 mm i sa izolacionom manžetnom za spoj sa podnom hidroizolacijom. Jediničnom cenom pozicije su obuhvaćeni svi prethodni i pripremni radovi, potrebna radna snaga i spojni i vezni materijal./ </t>
    </r>
    <r>
      <rPr>
        <sz val="12"/>
        <color rgb="FF0070C0"/>
        <rFont val="Times New Roman"/>
        <family val="1"/>
      </rPr>
      <t>Supply, transport and installation of HDPE vertical height adjustable floor sink-holes, type as HL310NPr-310 or similar, with siphon and Primus insert for blockage of odour in case there is no water in the siphon, with an inox frame measuring 123x123 mm and floor chrome-plated screen measuring 115x115 mm and with insulating cuff to connect to floor waterproofing. The unit price for this item includes all previous and preparatory works, the required work force and the coupling and binding material.</t>
    </r>
  </si>
  <si>
    <r>
      <t>kom/</t>
    </r>
    <r>
      <rPr>
        <sz val="12"/>
        <color rgb="FF0070C0"/>
        <rFont val="Times New Roman"/>
        <family val="1"/>
      </rPr>
      <t>pcs</t>
    </r>
  </si>
  <si>
    <r>
      <t xml:space="preserve">Nabavka, transport i montaža HDPE krovnih ventilacionih kapa DN110, tip HL810, za ventilaciju kanalizacionog razvoda. Jediničnom cenom pozicije su obuhvaćeni svi prethodni i pripremni radovi, potrebna radna snaga i spojni i vezni materijal. </t>
    </r>
    <r>
      <rPr>
        <sz val="12"/>
        <color rgb="FF0070C0"/>
        <rFont val="Times New Roman"/>
        <family val="1"/>
      </rPr>
      <t>/Supply, transport and installation of HDPE roof ventilation caps DN110, type HL810, for ventilation of the sewerage divider. The unit price for this item includes all previous and preparatory works, the required work force and the coupling and binding material.</t>
    </r>
  </si>
  <si>
    <r>
      <t>Nabavka, transport i montaža niklovanoh vratanaca sa okvirom dimenzija 15x15 cm za ugradnju u dnu kanalizacionih vertikala na mjestima gdje je predvidjena revizija. Obračun po komadu./</t>
    </r>
    <r>
      <rPr>
        <sz val="12"/>
        <color rgb="FF0070C0"/>
        <rFont val="Times New Roman"/>
        <family val="1"/>
      </rPr>
      <t>Supply, transport and installation of nickel-plated doors measuring 15x15 cm for installation at the bottom of the sewerage pipes at places where the revision is foreseen. Calculation per piece.</t>
    </r>
  </si>
  <si>
    <r>
      <t>lspitivanje kanalizacione mreže u punom profilu protoka, na vododrživost i prohodnost. Poslije ispitivanja, cijevi i slivnike zaštititi cijevnim  čepovima  i  slojem  betona  od fizičkog oštećenja./</t>
    </r>
    <r>
      <rPr>
        <sz val="12"/>
        <color rgb="FF0070C0"/>
        <rFont val="Times New Roman"/>
        <family val="1"/>
      </rPr>
      <t>Sewerage network testing in full flow profile, for water tightness and flowability. After the test, the pipes and drains will be protected by pipe stoppers and a concrete layer from physical damage.</t>
    </r>
  </si>
  <si>
    <r>
      <t>Sanitarna kanalizacija/</t>
    </r>
    <r>
      <rPr>
        <sz val="12"/>
        <color rgb="FF0070C0"/>
        <rFont val="Times New Roman"/>
        <family val="1"/>
      </rPr>
      <t xml:space="preserve"> Sanitary sewerage</t>
    </r>
  </si>
  <si>
    <r>
      <t>UKUPNO FEKALNA KANALIZACIJA/</t>
    </r>
    <r>
      <rPr>
        <b/>
        <sz val="16"/>
        <color rgb="FF0070C0"/>
        <rFont val="Times New Roman"/>
        <family val="1"/>
      </rPr>
      <t xml:space="preserve">TOTAL SEWER PIPING SYSTEM = </t>
    </r>
  </si>
  <si>
    <r>
      <t>ATMOSFERSKA KANALIZACIJA/</t>
    </r>
    <r>
      <rPr>
        <b/>
        <sz val="16"/>
        <color rgb="FF0070C0"/>
        <rFont val="Times New Roman"/>
        <family val="1"/>
      </rPr>
      <t>STORM WATER DRAINAGE SYSTEM</t>
    </r>
  </si>
  <si>
    <r>
      <t>Nabavka, transport i ugrađivanje kanalizacionih cijevi od tvrdog polivinillhlorida (PVC) sa jednoličnim presjekom zida (AWADUKT PVC), prema standardu EN1401 klase Sn4, sa zaptivnim prstenom punih zidova čvrstoće prema standardu ISO 9969. PVC cijevi su predvidjene za horizontalni i vertikalni razvod kanalizacione mreže.Spajanje cijevi i fazonskih komada izvršiće se natičnim naglavkom i gumenim zaptivnim prstenom (Q prsten).  Nakon polaganja cijevi izvršiti test nepropustivosti. Ispod ploče cijevi se ugrađuju na predhodno izrađenoj posteljici od pijeska u projektovanom padu u svemu prema detaljima iz projekta. Sve vrste pravih cijevi moraju izdržati unutrašnji pritisak od 1,5 bara bez prslina i pukotina. Cijevi pričvrstiti sa obujmicama ispod naglavka da nebi došlo do klizanja pri daljoj montaži. Prilikom prodiranja kroz konstrukciju izvršiti izolovanje od vlage i zvuka. Jediničnom cijenom je obuhvaćen sav potreban rad i materijal za potpunu i pravilnu montažu kanalizacionih cijevi u svemu prema detaljima iz projekta i propisima za ovu vrstu radova. Obračun po m1 montiranih i od nadzora primljenih PVC cijevi.</t>
    </r>
    <r>
      <rPr>
        <sz val="12"/>
        <color rgb="FF0070C0"/>
        <rFont val="Times New Roman"/>
        <family val="1"/>
      </rPr>
      <t>/Supply, transport and installation of hard-wearing polyvinyl chloride (PVC) seamless pipes (AWADUKT PVC), according to EN 1401 class Sn4, with a sealing ring of solid walls according to ISO 9969 standard. PVC pipes are foreseen for horizontal and vertical distribution of the sewer network. Pipes and fittings will be connected by means of a nip cap and a rubber sealing ring (Q ring). After laying, the pipes will be tested for impermeability. Below the slab pipes are installed on the previously made sand subgrade in the designed inclination fully according to the details of the design. All types of straight pipes must withstand an internal pressure of 1.5 bar without cracks and leaks. The pipes will be fixed with clamps underneath the sleeves to avoid slipping during further assembly. When penetrating through the structure, moisture and sound insulation will be set. The unit price includes all the required labor and material for complete and proper installation of sewer pipes in accordance with the details of the design and the regulations for this type of work. Calculation per m1 of mounted PVC pipes approved by the supervisory authority.</t>
    </r>
  </si>
  <si>
    <r>
      <t>Nabavka, transport i ugrađivanje četvrtastih vertikalnih oluka od plastificiranog pocinkovanog lima spoljašnjih dimenzija 160mmx60mm. Oluci se ugrađuju uz stubove I profila konstrukcije.Vertikale je potrebno propisno pričvrstiti zbog šumova. Pozicijom su obuhvaćeni i eksentrični sabirni slivnici i redukcije za prelaz sa četvrtastih na okrugle oluke u zoni plafona i ispod ploče.Jediničnom cijenom je obuhvaćen sav potreban rad i materijal za potpunu i pravilnu montažu olučnih vertikala u svemu prema detaljima iz projekta i propisima za ovu vrstu radova i upustvima proizvođača. Obračun po m1 četvrtastih oluka./</t>
    </r>
    <r>
      <rPr>
        <sz val="12"/>
        <color rgb="FF0070C0"/>
        <rFont val="Times New Roman"/>
        <family val="1"/>
      </rPr>
      <t>Supply, transport and installation of vertical box gutters made of plastic plated galvanize sheet metal with outer dimensions 160mmx60mm. The gutters are installed by the pillars I of the structure profile. Vertical gutters have to be properly fastened because of the noise. This item includes eccentric collecting drains and reductions for the transition from squared to round gutters in the ceiling area and below the slab. The unit price includes all the necessary labor and material for complete and proper mounting of the gutter verticals fully in accordance with the details of the design and regulations for this type works and instructions of manufacturers. Calculation per square m1 of box gutters.</t>
    </r>
  </si>
  <si>
    <r>
      <t>četvrtasti oluk 160mmx60mm/</t>
    </r>
    <r>
      <rPr>
        <sz val="12"/>
        <color rgb="FF0070C0"/>
        <rFont val="Times New Roman"/>
        <family val="1"/>
      </rPr>
      <t>Box gutter 160mmx60mm</t>
    </r>
  </si>
  <si>
    <r>
      <t xml:space="preserve">Nakon završetka polaganja, svi djelovi kanalizacije testiraće se na prodornost - propustanje olovnih kugli kroz vertikalne i horizontalne kanale. Kod horizontalnih kanala olovnu kuglu potiskivati vodom. Isto tako ispitati na vododržljivost, odnosno zatvoriti drvenim čepom i sve otvore i deonicu koja se ispituje napuniti vodom. Posle 15 minuta ne sme biti gubitaka vode. Potrebnu količinu vode za ispitivanje obezbeđuje Izvođač. Ispitivanje kanalizacionih razvoda obavezno izvršiti u prisustvu predstavnika Službe nadzora. Jediničnom cenom pozicije su obuhvaćeni svi prethodni i pripremni radovi, potrebna radna snaga i spojni i vezni materijal. </t>
    </r>
    <r>
      <rPr>
        <sz val="12"/>
        <color rgb="FF0070C0"/>
        <rFont val="Times New Roman"/>
        <family val="1"/>
      </rPr>
      <t>/After completion of the installation, all the sewage divisions will be examined for the penetration – passing of lead balls through the vertical and horizontal channels. For horizontal channels, the lead ball is pushed with water. Also, the waterproofness will be tested by closing all openings with a wooden stopper and filling the section to be tested with water. After 15 minutes there must be no water losses. The required amount of test water shall be provided by the Contractor. The sewage distribution shall be tested in the presence of a representative of the supervisory authority. The unit price for this item includes all previous and preparatory works, the required work force and the coupling and binding material.</t>
    </r>
    <r>
      <rPr>
        <sz val="12"/>
        <rFont val="Times New Roman"/>
        <family val="1"/>
      </rPr>
      <t xml:space="preserve"> </t>
    </r>
  </si>
  <si>
    <r>
      <t>Atmosferska kanalizacija/</t>
    </r>
    <r>
      <rPr>
        <sz val="12"/>
        <color rgb="FF0070C0"/>
        <rFont val="Times New Roman"/>
        <family val="1"/>
      </rPr>
      <t>Storm water drainage system</t>
    </r>
  </si>
  <si>
    <r>
      <t>UKUPNO ATMOSFERSKA KANALIZACIJA/</t>
    </r>
    <r>
      <rPr>
        <b/>
        <sz val="16"/>
        <color rgb="FF0070C0"/>
        <rFont val="Times New Roman"/>
        <family val="1"/>
      </rPr>
      <t xml:space="preserve">TOTAL STORM WATER DRAINAGE SYSTEM  = </t>
    </r>
  </si>
  <si>
    <r>
      <t>SANITARNA VODOVODNA I PROTIPOŽARNA MREŽA/</t>
    </r>
    <r>
      <rPr>
        <b/>
        <sz val="16"/>
        <color rgb="FF0070C0"/>
        <rFont val="Times New Roman"/>
        <family val="1"/>
      </rPr>
      <t>WATER SUPPLY AND FIRE PROTECTION NETWORK</t>
    </r>
  </si>
  <si>
    <r>
      <t xml:space="preserve">Nabavka, transport i montaža crnih srednje teških, šavnih čeličnih cevi sa žljebnim, FM sertifikovanim spojem tip VICTAULIC  ili Geberit Mapres za izradu unutrašnje PP hidrantske mreže, koja se vodi slobodno u prostoru spuštenog plafona i po zidovima objekta, a u svemu prema detaljima i tehničkom opisu datim u projektu. Priključenje zidnih PP hidranata Ø50 mm se na horizontalni razvod vrši preko specijalnih obujmica i cevnih veza odgovarajuće dužine. Po izvršenoj montaži celokupna  instalacija se  mora ispispitati na probni pritisak od min 10 bara u trajanju od min. 60 min. Zaštita od korozije se vrši antikorozivnim premazom i farbanjem jednimpremazom osnovne i dva završna premaza crvene boje.  Cevi se za zidove fiksiraju šelnama na svakih 1.50 - 2.00 m. Jediničnom cenom pozicije su obuhvaćeni svi prethodni i pripremni radovi, potrebna radna snaga i spojni i vezni materijal./  </t>
    </r>
    <r>
      <rPr>
        <sz val="12"/>
        <color rgb="FF0070C0"/>
        <rFont val="Times New Roman"/>
        <family val="1"/>
      </rPr>
      <t xml:space="preserve"> Supply, transport and installation of black medium heavy, welded steel tubes with a groove, FM-certified compound type VICTAULIC or Geberit Mapres for the installation of an indoor fire hydrant network, which is run freely in the space of the suspended ceiling and on the walls of the building, all in accordance with the details and technical description given in the design. The wall-mounted fire hydrants Ø50 mm are connected to a horizontal divider using special clamps and cable connections of the appropriate length. After its mounting, the entire installation must be tested at a pressure of min. 10 bar for 60 minutes. Corrosion protection is done with an anti-corrosion coating and a single primer coating and two final coatings in red color. The pipes are fixed to the walls at each 1.50 - 2.00 m. The unit price of this item includes all previous and preparatory works, the required work force and the connecting and binding material.</t>
    </r>
  </si>
  <si>
    <r>
      <t>Nabavka, transport i montaža PPR vodovodnih cevi i  fazonskih komada, tip kao "AQUATHERM" klase SDR 7.4, za maksimalne radne temperature od 90°C i maksimalne radne pritiske od 16 bara, za montažu na vodovodnim razvodima hladne i tople sanitarne vode u objektu, u svemu prema detaljima i tehničkom opisu datim u ovom projektu, kao i prema uputstvima Proizvođača. Cevi za zidove odnosno tavanicu moraju biti fiksirane preko obujmica sa podloškom od EPDM gume, postavljenih generalno na svakih 1.5-3.0 m, u skladu sa uputstvima Proizvođača. Oko cevi koje prolaze kroz međuspratne konstrukcije postaviti zaštitne hilzne sa EPDM gomom. Po završenoj montaži celokupnu instalaciju ispitati na probni pritisak od 10.5 bara, trajanja od minimum 60 min. Jediničnom cenom pozicije su obuhvaćeni svi prethodni i pripremni radovi, potrebna radna snaga i spojni i vezni materijal. /</t>
    </r>
    <r>
      <rPr>
        <sz val="12"/>
        <color rgb="FF0070C0"/>
        <rFont val="Times New Roman"/>
        <family val="1"/>
      </rPr>
      <t xml:space="preserve"> Supply, transport and installation of PPR water pipes and fittings, type as "AQUATHERM" class SDR 7.4, for maximum operating temperatures of 90 ° C and maximum working pressure of 16 bar, for installation on water distribution of cold and hot sanitary water in the building, according to the details and technical description given in this design as well as according to the manufacturer's instructions. Pipes must be fixed to the walls or ceiling by clamps with EPDM rubber washers, set generally 1.5-3.0 m according to the manufacturer's instructions. Around the pipes that run through the structures between floors, protective silicon with the EPDM rubber will be placed. After completing the installation, test the entire installation for a test pressure of 10.5 bar, lasting at least for 60 minutes. The unit price of this item includes all previous and preparatory works, the required work force and the coupling and binding material.</t>
    </r>
  </si>
  <si>
    <r>
      <t>Nabavka, transport i montaža prefabrikovane termoizolacije koja pri gorenju ne oslobađa otrovne gasove, debljine 9mm, dužine 2000 mm, za izolovanje razvoda hladne i tople vode od metal-plastičnih vodovodnih cevi za, koji se slobodno vode pod plafonom i kroz gip-karton zidove. Jediničnom cenom pozicije su obuhvaćeni svi prethodni i pripremni radovi, potrebna radna snaga i spojni i vezni materijal./</t>
    </r>
    <r>
      <rPr>
        <sz val="12"/>
        <color rgb="FF0070C0"/>
        <rFont val="Times New Roman"/>
        <family val="1"/>
      </rPr>
      <t>Supply, transport and installation of prefabricated thermal insulation that does not release toxic gases, 9 mm thick, 2000 mm long, to insulate cold and hot water outlets from metal-plumbing water pipes, which are freely run under the ceiling and through the gypsum cardboard walls. The unit price of this item includes all previous and preparatory works, the required work force and the coupling and binding material.</t>
    </r>
  </si>
  <si>
    <r>
      <t>Nabavka, transport i montaža EK ventila za mesta priključenja sanitarnih uređaja za ugradnju na razvodima hladne i tople vode ispod zidne obloge u mokrim čvorovima. . Jediničnom cenom pozicije su obuhvaćeni svi prethodni i pripremni radovi, potrebna radna snaga i spojni i vezni materijal.</t>
    </r>
    <r>
      <rPr>
        <sz val="12"/>
        <color rgb="FF0070C0"/>
        <rFont val="Times New Roman"/>
        <family val="1"/>
      </rPr>
      <t>/ Supply, transport and assembly of EC valves for the points of connection of sanitary appliances for the installation on cold and hot water distribution pipes underneath the wall coverings in wet nodes. The unit price for this item includes all previous and preparatory works, the required work force and the coupling and binding material.</t>
    </r>
  </si>
  <si>
    <r>
      <t xml:space="preserve">Nabavka, transport i montaža mesinganih loptastih propusnih ventila sa leptirom za zatvaranje / otvaranje za ugradnju na razvodima hladne i tople vode. Jediničnom cenom pozicije su obuhvaćeni svi prethodni i pripremni radovi, potrebna radna snaga i spojni i vezni materijal. </t>
    </r>
    <r>
      <rPr>
        <sz val="12"/>
        <color rgb="FF0070C0"/>
        <rFont val="Times New Roman"/>
        <family val="1"/>
      </rPr>
      <t>/Supply, transport and installation of brass ball valves with a shut-off/opening wing-screw for installation in cold and hot water distributions. The unit price for this position includes all previous and preparatory work, the required work force and the coupling and binding material.</t>
    </r>
  </si>
  <si>
    <r>
      <t xml:space="preserve">Nabavka, transport i montaža zidnih hidrantskih ormana, dimenzija 540x540x144 mm koji se isporučuju u kompletu sa hidrantskim priključkom unutašnjeg prečnika 52 mm, tip C, u skladu sa JUS M.B6.673, trevira crevom prečnika 52 mm, dužine 15 m, savijeno u kotur, sa mlaznicom prečnika 12 mm na vrhu i brzo rastavljivom ŠTORC spojkom na priključku i priključni ugaoni ventil prečnika 2". Jediničnom cenom pozicije su obuhvaćeni svi prethodni i pripremni radovi, potrebna radna snaga i spojni i vezni materijal. </t>
    </r>
    <r>
      <rPr>
        <sz val="12"/>
        <color rgb="FF0070C0"/>
        <rFont val="Times New Roman"/>
        <family val="1"/>
      </rPr>
      <t>/ Supply, transport and installation of wall hydrant cabinets, measuring 540x540x144 mm, supplied in a set with hydrant connection of inner diameter 52 mm, type C, according to JUS M.B6.673 standard, foldable hose of 52 mm in diameter, length 15 m, rolled in the form of a disk, with a 12 mm diameter nozzle at the top and a quick-disconnect Plug-in coupling at the connection points and the connecting 2" diameter angle valve. The unit price for this position includes all previous and preparatory works, required labor force, and connection and coupling material.</t>
    </r>
  </si>
  <si>
    <r>
      <t xml:space="preserve">Hidrauličko ispitivanje montiranih unutrašnjih dionica  PP hidrantske mreže  i mreže za sanitarnu vodu na probni pritisak, u svemu prema uslovima proizvođača cevi i važećim tehničkim propisima za ovu vrstu radova, a uz obavezno prisustvo Nadzornog lica. Jediničnom cenom pozicije su obuhvaćeni svi prethodni i pripremni radovi, potrebna radna snaga i spojni materijal. </t>
    </r>
    <r>
      <rPr>
        <sz val="12"/>
        <color rgb="FF0070C0"/>
        <rFont val="Times New Roman"/>
        <family val="1"/>
      </rPr>
      <t>/Hydraulic testing of assembled interior sections of the fire hydrant network and sanitary water network at test pressure, fully in accordance with the conditions of the pipe manufacturer and the applicable technical regulations for this type of works, and with the mandatory presence of the supervisor. The unit price for this position includes all previous and preparatory works, the required work force and coupling material.</t>
    </r>
  </si>
  <si>
    <r>
      <t>Sanitarna i PP voda</t>
    </r>
    <r>
      <rPr>
        <sz val="12"/>
        <color rgb="FF0070C0"/>
        <rFont val="Times New Roman"/>
        <family val="1"/>
      </rPr>
      <t xml:space="preserve">/Sanitary and fire protection water </t>
    </r>
  </si>
  <si>
    <r>
      <t>Ispiranje i dezinfekcija montiranih unutrašnjih deonica  PP hidrantske mreže  i mreže za sanitarnu vodu u svemu prema tehničkim propisima za ovu vrstu radova, u trajanju od min. 3 sata, a uz obavezno prisustvo Nadzornog lica. Hlorni rastvor mora imati min. 30 g aktivnog hlora na 1 m</t>
    </r>
    <r>
      <rPr>
        <vertAlign val="superscript"/>
        <sz val="12"/>
        <rFont val="Times New Roman"/>
        <family val="1"/>
      </rPr>
      <t>3</t>
    </r>
    <r>
      <rPr>
        <sz val="12"/>
        <rFont val="Times New Roman"/>
        <family val="1"/>
      </rPr>
      <t xml:space="preserve"> vode. Po završenoj dezinfekciji instalaciju isprati sve dok se iz vode ne izgubi miris hlora. Jediničnom cenom pozicije su obuhvaćeni svi prethodni i pripremni radovi, potrebna radna snaga i spojni i vezni materijal. </t>
    </r>
    <r>
      <rPr>
        <sz val="12"/>
        <color rgb="FF0070C0"/>
        <rFont val="Times New Roman"/>
        <family val="1"/>
      </rPr>
      <t>/ Flushing and disinfection of assembled interior sections of the fire hydrant network and sanitary water network fully according to the technical regulations for this type of works, lasting for 3 hours, with the mandatory presence of the Supervisor. The chlorine solution must have min. 30 g of active chlorine per 1 m3 of water. After the disinfection is finished, rinse all with water until the smell of chlorine is lost. The unit price for this position includes all previous and preparatory works, the required work force and the coupling and binding material.</t>
    </r>
  </si>
  <si>
    <r>
      <t xml:space="preserve">Sanitarna i PP voda/ </t>
    </r>
    <r>
      <rPr>
        <sz val="12"/>
        <color rgb="FF0070C0"/>
        <rFont val="Times New Roman"/>
        <family val="1"/>
      </rPr>
      <t>Sanitary and fire protection water</t>
    </r>
  </si>
  <si>
    <r>
      <t xml:space="preserve">Bakteriološko ispitivanje uzoraka vode posle dezinfekcije i ispiranja vodovodne instalacije za sanitarnu vodu. / </t>
    </r>
    <r>
      <rPr>
        <sz val="12"/>
        <color rgb="FF0070C0"/>
        <rFont val="Times New Roman"/>
        <family val="1"/>
      </rPr>
      <t>Bacteriological testing of water samples after disinfection and flushing of the water supply system for sanitary water.</t>
    </r>
  </si>
  <si>
    <r>
      <t xml:space="preserve">Sanitarna voda/ </t>
    </r>
    <r>
      <rPr>
        <sz val="12"/>
        <color rgb="FF0070C0"/>
        <rFont val="Times New Roman"/>
        <family val="1"/>
      </rPr>
      <t>Sanitary water</t>
    </r>
  </si>
  <si>
    <r>
      <t xml:space="preserve">Nabavka, transport i montaza elektricnih protočnih niskomontažnih bojlera, za ugradnju ispod lavaboa. Jediničnom cijenom je obuhvaćen sav potreban rad i materijal za spoj vodovoda-bojler / </t>
    </r>
    <r>
      <rPr>
        <sz val="12"/>
        <color rgb="FF0070C0"/>
        <rFont val="Times New Roman"/>
        <family val="1"/>
      </rPr>
      <t>Supply, transport and assembly of electric flow low-mountable boilers, for installation under the sink. The unit price includes all the required labor and material for connecting the water supply - boiler</t>
    </r>
  </si>
  <si>
    <r>
      <t>kom</t>
    </r>
    <r>
      <rPr>
        <sz val="12"/>
        <color rgb="FF0070C0"/>
        <rFont val="Times New Roman"/>
        <family val="1"/>
      </rPr>
      <t>/pcs</t>
    </r>
  </si>
  <si>
    <r>
      <t>UKUPNO SANITARNA VODOVODNA I PROTIPOŽARNA MREŽA/</t>
    </r>
    <r>
      <rPr>
        <b/>
        <sz val="16"/>
        <color rgb="FF0070C0"/>
        <rFont val="Times New Roman"/>
        <family val="1"/>
      </rPr>
      <t xml:space="preserve">TOTAL WATER SUPPLY AND FIRE PROTECTION NETWORK = </t>
    </r>
  </si>
  <si>
    <r>
      <t xml:space="preserve">GLAVNI PROJEKAT PRIVREMENOG OBJEKTA TERMINALNE ZGRADE                                               NA AERODROMU TIVAT/ </t>
    </r>
    <r>
      <rPr>
        <b/>
        <sz val="16"/>
        <color rgb="FF0070C0"/>
        <rFont val="Times New Roman"/>
        <family val="1"/>
      </rPr>
      <t>MAIN DESIGN OF TEMPORARY TERMINAL BUILDING AT TIVAT AIRPORT</t>
    </r>
  </si>
  <si>
    <r>
      <t xml:space="preserve"> - UNUTRAŠNJE INSTALACIJE/</t>
    </r>
    <r>
      <rPr>
        <b/>
        <sz val="16"/>
        <color rgb="FF0070C0"/>
        <rFont val="Times New Roman"/>
        <family val="1"/>
      </rPr>
      <t>INDOOR INSTALLATIONS  -</t>
    </r>
    <r>
      <rPr>
        <b/>
        <sz val="16"/>
        <rFont val="Times New Roman"/>
        <family val="1"/>
      </rPr>
      <t xml:space="preserve"> </t>
    </r>
  </si>
  <si>
    <r>
      <t>REKAPITULACIJA/</t>
    </r>
    <r>
      <rPr>
        <b/>
        <sz val="16"/>
        <color rgb="FF0070C0"/>
        <rFont val="Times New Roman"/>
        <family val="1"/>
      </rPr>
      <t>RECAPITULATION</t>
    </r>
  </si>
  <si>
    <r>
      <t>FEKALNA KANALIZACIJA/</t>
    </r>
    <r>
      <rPr>
        <b/>
        <sz val="16"/>
        <color rgb="FF0070C0"/>
        <rFont val="Times New Roman"/>
        <family val="1"/>
      </rPr>
      <t>SEWER PIPING SYSTEM:</t>
    </r>
  </si>
  <si>
    <r>
      <t>ATMOSFERSKA KANALIZACIJA/</t>
    </r>
    <r>
      <rPr>
        <b/>
        <sz val="16"/>
        <color rgb="FF0070C0"/>
        <rFont val="Times New Roman"/>
        <family val="1"/>
      </rPr>
      <t>STORM WATER DRAINAGE SYSTEM:</t>
    </r>
  </si>
  <si>
    <r>
      <t xml:space="preserve">SANITARNA VODOVODNA I PROTIPOŽARNA MREŽA/ </t>
    </r>
    <r>
      <rPr>
        <b/>
        <sz val="16"/>
        <color rgb="FF0070C0"/>
        <rFont val="Times New Roman"/>
        <family val="1"/>
      </rPr>
      <t>WATER SUPPLY AND FIRE PROTECTION SYSTEM:</t>
    </r>
  </si>
  <si>
    <r>
      <t>UKUPNO/</t>
    </r>
    <r>
      <rPr>
        <b/>
        <sz val="16"/>
        <color rgb="FF0070C0"/>
        <rFont val="Times New Roman"/>
        <family val="1"/>
      </rPr>
      <t>TOTAL:</t>
    </r>
  </si>
  <si>
    <r>
      <t>UKUPNO BEZ PDV-a/</t>
    </r>
    <r>
      <rPr>
        <b/>
        <sz val="16"/>
        <color rgb="FF0070C0"/>
        <rFont val="Times New Roman"/>
        <family val="1"/>
      </rPr>
      <t>TOTAL WITHOUT VAT:</t>
    </r>
  </si>
  <si>
    <r>
      <t>PDV/</t>
    </r>
    <r>
      <rPr>
        <b/>
        <sz val="16"/>
        <color rgb="FF0070C0"/>
        <rFont val="Times New Roman"/>
        <family val="1"/>
      </rPr>
      <t>VAT (21%) (</t>
    </r>
    <r>
      <rPr>
        <b/>
        <sz val="16"/>
        <color rgb="FF0070C0"/>
        <rFont val="Calibri"/>
        <family val="2"/>
      </rPr>
      <t>€</t>
    </r>
    <r>
      <rPr>
        <b/>
        <sz val="16"/>
        <color rgb="FF0070C0"/>
        <rFont val="Times New Roman"/>
        <family val="1"/>
      </rPr>
      <t>):</t>
    </r>
  </si>
  <si>
    <r>
      <t>UKUPNO SA PDV-om/</t>
    </r>
    <r>
      <rPr>
        <b/>
        <sz val="16"/>
        <color rgb="FF0070C0"/>
        <rFont val="Times New Roman"/>
        <family val="1"/>
      </rPr>
      <t xml:space="preserve">TOTAL WITH VAT </t>
    </r>
    <r>
      <rPr>
        <b/>
        <sz val="16"/>
        <rFont val="Times New Roman"/>
        <family val="1"/>
      </rPr>
      <t xml:space="preserve"> (</t>
    </r>
    <r>
      <rPr>
        <b/>
        <sz val="16"/>
        <rFont val="Calibri"/>
        <family val="2"/>
      </rPr>
      <t>€</t>
    </r>
    <r>
      <rPr>
        <b/>
        <sz val="16"/>
        <rFont val="Times New Roman"/>
        <family val="1"/>
      </rPr>
      <t>)</t>
    </r>
    <r>
      <rPr>
        <b/>
        <sz val="16"/>
        <color rgb="FF0070C0"/>
        <rFont val="Times New Roman"/>
        <family val="1"/>
      </rPr>
      <t>:</t>
    </r>
  </si>
  <si>
    <r>
      <t>GLAVNI PROJEKAT PRIVREMENOG OBJEKTA TERMINALNE ZGRADE NA AERODROMU TIVAT/</t>
    </r>
    <r>
      <rPr>
        <b/>
        <sz val="16"/>
        <color rgb="FF0070C0"/>
        <rFont val="Times New Roman"/>
        <family val="1"/>
      </rPr>
      <t>MAIN DESIGN OF TEMPORARY TERMINAL BUILDING AT TIVAT AIRPORT</t>
    </r>
  </si>
  <si>
    <r>
      <t xml:space="preserve"> - UNUTRAŠNJE INSTALACIJE/</t>
    </r>
    <r>
      <rPr>
        <b/>
        <sz val="16"/>
        <color rgb="FF0070C0"/>
        <rFont val="Times New Roman"/>
        <family val="1"/>
      </rPr>
      <t>INDOOR INSTALLATIONS -</t>
    </r>
  </si>
  <si>
    <r>
      <t>FEKALNA KANALIZACIJA/</t>
    </r>
    <r>
      <rPr>
        <b/>
        <sz val="14"/>
        <color rgb="FF0070C0"/>
        <rFont val="Times New Roman"/>
        <family val="1"/>
      </rPr>
      <t>SEWER PIPING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</si>
</sst>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44">
    <font>
      <sz val="10"/>
      <name val="Arial"/>
      <family val="2"/>
    </font>
    <font>
      <sz val="11"/>
      <color indexed="8"/>
      <name val="Arial"/>
      <family val="2"/>
      <charset val="238"/>
    </font>
    <font>
      <sz val="11"/>
      <color indexed="9"/>
      <name val="Arial"/>
      <family val="2"/>
      <charset val="238"/>
    </font>
    <font>
      <sz val="11"/>
      <color indexed="20"/>
      <name val="Arial"/>
      <family val="2"/>
      <charset val="238"/>
    </font>
    <font>
      <b/>
      <sz val="11"/>
      <color indexed="52"/>
      <name val="Arial"/>
      <family val="2"/>
      <charset val="238"/>
    </font>
    <font>
      <b/>
      <sz val="11"/>
      <color indexed="9"/>
      <name val="Arial"/>
      <family val="2"/>
      <charset val="238"/>
    </font>
    <font>
      <i/>
      <sz val="11"/>
      <color indexed="23"/>
      <name val="Arial"/>
      <family val="2"/>
      <charset val="238"/>
    </font>
    <font>
      <sz val="11"/>
      <color indexed="17"/>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sz val="11"/>
      <color indexed="62"/>
      <name val="Arial"/>
      <family val="2"/>
      <charset val="238"/>
    </font>
    <font>
      <sz val="11"/>
      <color indexed="52"/>
      <name val="Arial"/>
      <family val="2"/>
      <charset val="238"/>
    </font>
    <font>
      <sz val="11"/>
      <color indexed="60"/>
      <name val="Arial"/>
      <family val="2"/>
      <charset val="238"/>
    </font>
    <font>
      <b/>
      <sz val="11"/>
      <color indexed="63"/>
      <name val="Arial"/>
      <family val="2"/>
      <charset val="238"/>
    </font>
    <font>
      <b/>
      <sz val="18"/>
      <color indexed="62"/>
      <name val="Cambria"/>
      <family val="2"/>
      <charset val="238"/>
    </font>
    <font>
      <b/>
      <sz val="11"/>
      <color indexed="8"/>
      <name val="Arial"/>
      <family val="2"/>
      <charset val="238"/>
    </font>
    <font>
      <sz val="11"/>
      <color indexed="10"/>
      <name val="Arial"/>
      <family val="2"/>
      <charset val="238"/>
    </font>
    <font>
      <sz val="11"/>
      <name val="Arial"/>
      <family val="2"/>
    </font>
    <font>
      <sz val="8"/>
      <name val="Arial"/>
      <family val="2"/>
    </font>
    <font>
      <sz val="10"/>
      <name val="Arial"/>
      <family val="2"/>
    </font>
    <font>
      <sz val="10"/>
      <name val="Arial"/>
      <family val="2"/>
    </font>
    <font>
      <sz val="11"/>
      <name val="Swis721 BT"/>
      <family val="2"/>
    </font>
    <font>
      <sz val="10"/>
      <color indexed="8"/>
      <name val="Arial"/>
      <family val="2"/>
    </font>
    <font>
      <sz val="10"/>
      <name val="Arial"/>
      <family val="2"/>
      <charset val="1"/>
    </font>
    <font>
      <b/>
      <sz val="12"/>
      <name val="Times New Roman"/>
      <family val="1"/>
    </font>
    <font>
      <sz val="12"/>
      <name val="Times New Roman"/>
      <family val="1"/>
    </font>
    <font>
      <vertAlign val="superscript"/>
      <sz val="12"/>
      <name val="Times New Roman"/>
      <family val="1"/>
    </font>
    <font>
      <b/>
      <sz val="16"/>
      <name val="Times New Roman"/>
      <family val="1"/>
    </font>
    <font>
      <sz val="16"/>
      <name val="Arial"/>
      <family val="2"/>
    </font>
    <font>
      <sz val="12"/>
      <name val="Arial"/>
      <family val="2"/>
    </font>
    <font>
      <sz val="16"/>
      <name val="Times New Roman"/>
      <family val="1"/>
    </font>
    <font>
      <b/>
      <sz val="16"/>
      <name val="Calibri"/>
      <family val="2"/>
    </font>
    <font>
      <b/>
      <u/>
      <sz val="12"/>
      <color indexed="9"/>
      <name val="Times New Roman"/>
      <family val="1"/>
    </font>
    <font>
      <sz val="11"/>
      <color rgb="FF006100"/>
      <name val="Calibri"/>
      <family val="2"/>
      <scheme val="minor"/>
    </font>
    <font>
      <sz val="12"/>
      <color rgb="FFFF0000"/>
      <name val="Times New Roman"/>
      <family val="1"/>
    </font>
    <font>
      <b/>
      <u/>
      <sz val="12"/>
      <color rgb="FF0070C0"/>
      <name val="Times New Roman"/>
      <family val="1"/>
    </font>
    <font>
      <b/>
      <sz val="16"/>
      <color rgb="FF0070C0"/>
      <name val="Times New Roman"/>
      <family val="1"/>
    </font>
    <font>
      <b/>
      <sz val="12"/>
      <color rgb="FF0070C0"/>
      <name val="Times New Roman"/>
      <family val="1"/>
    </font>
    <font>
      <sz val="12"/>
      <color rgb="FF0070C0"/>
      <name val="Times New Roman"/>
      <family val="1"/>
    </font>
    <font>
      <b/>
      <sz val="16"/>
      <color rgb="FF0070C0"/>
      <name val="Calibri"/>
      <family val="2"/>
    </font>
    <font>
      <b/>
      <sz val="14"/>
      <name val="Times New Roman"/>
      <family val="1"/>
    </font>
    <font>
      <b/>
      <sz val="14"/>
      <color rgb="FF0070C0"/>
      <name val="Times New Roman"/>
      <family val="1"/>
    </font>
    <font>
      <sz val="14"/>
      <name val="Arial"/>
      <family val="2"/>
    </font>
  </fonts>
  <fills count="22">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indexed="42"/>
        <bgColor indexed="27"/>
      </patternFill>
    </fill>
    <fill>
      <patternFill patternType="solid">
        <fgColor indexed="9"/>
        <bgColor indexed="64"/>
      </patternFill>
    </fill>
    <fill>
      <patternFill patternType="solid">
        <fgColor indexed="9"/>
        <bgColor indexed="27"/>
      </patternFill>
    </fill>
    <fill>
      <patternFill patternType="solid">
        <fgColor indexed="18"/>
        <bgColor indexed="64"/>
      </patternFill>
    </fill>
    <fill>
      <patternFill patternType="solid">
        <fgColor rgb="FFC6EFCE"/>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8"/>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164" fontId="20" fillId="0" borderId="0" applyFont="0" applyFill="0" applyBorder="0" applyAlignment="0" applyProtection="0"/>
    <xf numFmtId="0" fontId="24" fillId="0" borderId="0"/>
    <xf numFmtId="0" fontId="6" fillId="0" borderId="0" applyNumberFormat="0" applyFill="0" applyBorder="0" applyAlignment="0" applyProtection="0"/>
    <xf numFmtId="0" fontId="7" fillId="17" borderId="0" applyNumberFormat="0" applyBorder="0" applyAlignment="0" applyProtection="0"/>
    <xf numFmtId="0" fontId="34" fillId="2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20" fillId="0" borderId="0"/>
    <xf numFmtId="0" fontId="13" fillId="8" borderId="0" applyNumberFormat="0" applyBorder="0" applyAlignment="0" applyProtection="0"/>
    <xf numFmtId="0" fontId="23" fillId="0" borderId="0">
      <alignment vertical="top"/>
    </xf>
    <xf numFmtId="0" fontId="20" fillId="0" borderId="0"/>
    <xf numFmtId="0" fontId="23" fillId="0" borderId="0">
      <alignment vertical="top"/>
    </xf>
    <xf numFmtId="0" fontId="20" fillId="4" borderId="7" applyNumberFormat="0" applyAlignment="0" applyProtection="0"/>
    <xf numFmtId="0" fontId="14" fillId="2"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08">
    <xf numFmtId="0" fontId="0" fillId="0" borderId="0" xfId="0"/>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8" fillId="0" borderId="0" xfId="0" applyFont="1" applyBorder="1" applyAlignment="1">
      <alignment vertical="top"/>
    </xf>
    <xf numFmtId="4" fontId="18" fillId="0" borderId="0" xfId="0" applyNumberFormat="1" applyFont="1" applyFill="1" applyBorder="1" applyAlignment="1">
      <alignment horizontal="right" vertical="top"/>
    </xf>
    <xf numFmtId="0" fontId="18" fillId="0" borderId="0" xfId="0" applyFont="1" applyFill="1" applyBorder="1" applyAlignment="1">
      <alignment horizontal="center"/>
    </xf>
    <xf numFmtId="0" fontId="18" fillId="0" borderId="0" xfId="0" applyFont="1" applyFill="1" applyBorder="1" applyAlignment="1">
      <alignment horizontal="right" vertical="top"/>
    </xf>
    <xf numFmtId="0" fontId="20" fillId="0" borderId="0" xfId="0" applyFont="1" applyBorder="1" applyAlignment="1">
      <alignment vertical="top"/>
    </xf>
    <xf numFmtId="0" fontId="20" fillId="0" borderId="0" xfId="0" applyFont="1" applyFill="1" applyBorder="1" applyAlignment="1">
      <alignment vertical="top"/>
    </xf>
    <xf numFmtId="0" fontId="20" fillId="0" borderId="0" xfId="0" applyFont="1" applyFill="1" applyBorder="1"/>
    <xf numFmtId="0" fontId="19" fillId="0" borderId="0" xfId="0" applyFont="1" applyFill="1" applyBorder="1"/>
    <xf numFmtId="0" fontId="18" fillId="0" borderId="0" xfId="0" applyFont="1" applyFill="1" applyBorder="1"/>
    <xf numFmtId="0" fontId="21" fillId="0" borderId="0" xfId="0" applyFont="1" applyBorder="1" applyAlignment="1">
      <alignment vertical="top"/>
    </xf>
    <xf numFmtId="0" fontId="20" fillId="0" borderId="0" xfId="0" applyFont="1" applyFill="1"/>
    <xf numFmtId="0" fontId="21" fillId="0" borderId="0" xfId="0" applyFont="1" applyFill="1" applyBorder="1" applyAlignment="1">
      <alignment horizontal="left" vertical="top"/>
    </xf>
    <xf numFmtId="0" fontId="20" fillId="0" borderId="0" xfId="0" applyFont="1" applyFill="1" applyBorder="1" applyAlignment="1">
      <alignment horizontal="right"/>
    </xf>
    <xf numFmtId="0" fontId="21" fillId="0" borderId="0" xfId="0" applyFont="1" applyFill="1" applyBorder="1"/>
    <xf numFmtId="0" fontId="21" fillId="0" borderId="0" xfId="0" applyFont="1" applyFill="1" applyBorder="1" applyAlignment="1">
      <alignment horizontal="right"/>
    </xf>
    <xf numFmtId="0" fontId="21" fillId="0" borderId="0" xfId="0" applyFont="1" applyFill="1" applyBorder="1" applyAlignment="1">
      <alignment horizontal="justify" vertical="center" wrapText="1"/>
    </xf>
    <xf numFmtId="0" fontId="21" fillId="0" borderId="0" xfId="0" applyFont="1" applyFill="1" applyBorder="1" applyAlignment="1">
      <alignment horizontal="center"/>
    </xf>
    <xf numFmtId="0" fontId="18" fillId="0" borderId="0" xfId="0" applyFont="1" applyFill="1" applyBorder="1" applyAlignment="1">
      <alignment horizontal="right"/>
    </xf>
    <xf numFmtId="0" fontId="18" fillId="0" borderId="0" xfId="0" applyFont="1" applyFill="1" applyBorder="1" applyAlignment="1">
      <alignment horizontal="justify" vertical="center" wrapText="1"/>
    </xf>
    <xf numFmtId="2" fontId="20" fillId="0" borderId="0" xfId="0" applyNumberFormat="1" applyFont="1" applyFill="1" applyBorder="1" applyAlignment="1">
      <alignment horizontal="right"/>
    </xf>
    <xf numFmtId="0" fontId="20" fillId="0" borderId="0" xfId="0" applyFont="1" applyFill="1" applyBorder="1" applyAlignment="1">
      <alignment horizontal="justify" wrapText="1"/>
    </xf>
    <xf numFmtId="0" fontId="20" fillId="0" borderId="0" xfId="0" applyFont="1" applyFill="1" applyBorder="1" applyAlignment="1">
      <alignment horizontal="center"/>
    </xf>
    <xf numFmtId="0" fontId="20" fillId="0" borderId="0" xfId="0" applyFont="1" applyFill="1" applyBorder="1" applyAlignment="1">
      <alignment horizontal="justify"/>
    </xf>
    <xf numFmtId="0" fontId="20" fillId="0" borderId="0" xfId="0" applyFont="1" applyFill="1" applyBorder="1" applyAlignment="1">
      <alignment horizontal="left" wrapText="1"/>
    </xf>
    <xf numFmtId="0" fontId="18" fillId="18" borderId="0" xfId="0" applyFont="1" applyFill="1" applyBorder="1" applyAlignment="1">
      <alignment vertical="top"/>
    </xf>
    <xf numFmtId="0" fontId="21" fillId="18" borderId="0" xfId="0" applyFont="1" applyFill="1" applyBorder="1" applyAlignment="1">
      <alignment vertical="top"/>
    </xf>
    <xf numFmtId="0" fontId="22" fillId="0" borderId="0" xfId="0" applyFont="1" applyBorder="1"/>
    <xf numFmtId="0" fontId="21" fillId="0" borderId="0" xfId="0" applyFont="1" applyFill="1" applyBorder="1" applyAlignment="1">
      <alignment horizontal="right" vertical="top"/>
    </xf>
    <xf numFmtId="0" fontId="20" fillId="0" borderId="0" xfId="0" applyFont="1" applyFill="1" applyBorder="1" applyAlignment="1">
      <alignment horizontal="right" wrapText="1"/>
    </xf>
    <xf numFmtId="0" fontId="0" fillId="0" borderId="0" xfId="0"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Border="1" applyAlignment="1">
      <alignment horizontal="right" vertical="top"/>
    </xf>
    <xf numFmtId="0" fontId="26" fillId="0" borderId="10" xfId="0" applyFont="1" applyFill="1" applyBorder="1" applyAlignment="1">
      <alignment horizontal="left" vertical="top" wrapText="1"/>
    </xf>
    <xf numFmtId="0" fontId="26" fillId="0" borderId="10" xfId="0" applyFont="1" applyFill="1" applyBorder="1" applyAlignment="1">
      <alignment horizontal="right" vertical="top" wrapText="1"/>
    </xf>
    <xf numFmtId="0" fontId="26" fillId="0" borderId="10" xfId="0" applyFont="1" applyFill="1" applyBorder="1" applyAlignment="1">
      <alignment horizontal="center"/>
    </xf>
    <xf numFmtId="0" fontId="25" fillId="0" borderId="10" xfId="0" applyFont="1" applyFill="1" applyBorder="1" applyAlignment="1">
      <alignment horizontal="left" vertical="top" wrapText="1"/>
    </xf>
    <xf numFmtId="0" fontId="25" fillId="0" borderId="10" xfId="0" applyFont="1" applyFill="1" applyBorder="1" applyAlignment="1">
      <alignment horizontal="right" vertical="top" wrapText="1"/>
    </xf>
    <xf numFmtId="0" fontId="26" fillId="0" borderId="10" xfId="0" applyFont="1" applyFill="1" applyBorder="1" applyAlignment="1">
      <alignment horizontal="justify" vertical="center" wrapText="1"/>
    </xf>
    <xf numFmtId="0" fontId="26" fillId="0" borderId="11" xfId="0" applyFont="1" applyFill="1" applyBorder="1" applyAlignment="1">
      <alignment horizontal="right" vertical="center"/>
    </xf>
    <xf numFmtId="0" fontId="25" fillId="0" borderId="12" xfId="0" applyFont="1" applyFill="1" applyBorder="1" applyAlignment="1">
      <alignment horizontal="right" vertical="top" wrapText="1"/>
    </xf>
    <xf numFmtId="4" fontId="25" fillId="0" borderId="13" xfId="0" applyNumberFormat="1" applyFont="1" applyFill="1" applyBorder="1" applyAlignment="1">
      <alignment horizontal="right" vertical="top" wrapText="1"/>
    </xf>
    <xf numFmtId="4" fontId="28" fillId="19" borderId="13" xfId="0" applyNumberFormat="1" applyFont="1" applyFill="1" applyBorder="1" applyAlignment="1">
      <alignment horizontal="right" vertical="top" wrapText="1"/>
    </xf>
    <xf numFmtId="0" fontId="26" fillId="0" borderId="14" xfId="0" applyFont="1" applyFill="1" applyBorder="1" applyAlignment="1">
      <alignment horizontal="left" vertical="top" wrapText="1"/>
    </xf>
    <xf numFmtId="0" fontId="26" fillId="0" borderId="14" xfId="0" applyFont="1" applyFill="1" applyBorder="1" applyAlignment="1">
      <alignment horizontal="center" vertical="center"/>
    </xf>
    <xf numFmtId="4" fontId="26" fillId="0" borderId="14" xfId="0"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0" fontId="26" fillId="0" borderId="14" xfId="0" applyFont="1" applyBorder="1" applyAlignment="1">
      <alignment horizontal="left" vertical="top" wrapText="1"/>
    </xf>
    <xf numFmtId="2" fontId="26" fillId="0" borderId="14" xfId="0" applyNumberFormat="1" applyFont="1" applyBorder="1" applyAlignment="1">
      <alignment horizontal="center" vertical="center"/>
    </xf>
    <xf numFmtId="2" fontId="26" fillId="0" borderId="15" xfId="0" applyNumberFormat="1" applyFont="1" applyBorder="1" applyAlignment="1">
      <alignment horizontal="center" vertical="center"/>
    </xf>
    <xf numFmtId="0" fontId="26" fillId="0" borderId="14" xfId="0" applyFont="1" applyFill="1" applyBorder="1" applyAlignment="1">
      <alignment horizontal="center" vertical="center" wrapText="1"/>
    </xf>
    <xf numFmtId="2" fontId="26" fillId="0" borderId="14" xfId="0" applyNumberFormat="1" applyFont="1" applyFill="1" applyBorder="1" applyAlignment="1">
      <alignment horizontal="center" vertical="center"/>
    </xf>
    <xf numFmtId="0" fontId="26" fillId="0" borderId="15" xfId="0" applyFont="1" applyFill="1" applyBorder="1" applyAlignment="1">
      <alignment horizontal="center" vertical="center" wrapText="1"/>
    </xf>
    <xf numFmtId="2" fontId="26" fillId="0" borderId="15" xfId="0" applyNumberFormat="1" applyFont="1" applyFill="1" applyBorder="1" applyAlignment="1">
      <alignment horizontal="center" vertical="center"/>
    </xf>
    <xf numFmtId="4" fontId="25" fillId="0" borderId="15" xfId="0" applyNumberFormat="1" applyFont="1" applyFill="1" applyBorder="1" applyAlignment="1">
      <alignment horizontal="center" vertical="center" wrapText="1"/>
    </xf>
    <xf numFmtId="2" fontId="26" fillId="0" borderId="14" xfId="0" applyNumberFormat="1" applyFont="1" applyFill="1" applyBorder="1" applyAlignment="1">
      <alignment horizontal="left" vertical="top" wrapText="1"/>
    </xf>
    <xf numFmtId="0" fontId="26" fillId="0" borderId="14" xfId="0" applyFont="1" applyBorder="1" applyAlignment="1">
      <alignment horizontal="center" vertical="center"/>
    </xf>
    <xf numFmtId="4" fontId="28" fillId="18" borderId="13" xfId="0" applyNumberFormat="1" applyFont="1" applyFill="1" applyBorder="1" applyAlignment="1">
      <alignment horizontal="right" vertical="top" wrapText="1"/>
    </xf>
    <xf numFmtId="4" fontId="26" fillId="0" borderId="14" xfId="0" applyNumberFormat="1" applyFont="1" applyBorder="1" applyAlignment="1">
      <alignment horizontal="center" vertical="center"/>
    </xf>
    <xf numFmtId="4" fontId="26" fillId="0" borderId="15" xfId="0" applyNumberFormat="1" applyFont="1" applyBorder="1" applyAlignment="1">
      <alignment horizontal="center" vertical="center"/>
    </xf>
    <xf numFmtId="1" fontId="26" fillId="0" borderId="14" xfId="0" applyNumberFormat="1" applyFont="1" applyFill="1" applyBorder="1" applyAlignment="1">
      <alignment horizontal="center" vertical="center"/>
    </xf>
    <xf numFmtId="3" fontId="26" fillId="0" borderId="14" xfId="0" applyNumberFormat="1" applyFont="1" applyBorder="1" applyAlignment="1">
      <alignment horizontal="center" vertical="center"/>
    </xf>
    <xf numFmtId="0" fontId="25" fillId="0" borderId="16" xfId="0" applyFont="1" applyFill="1" applyBorder="1" applyAlignment="1">
      <alignment horizontal="left" vertical="top" wrapText="1"/>
    </xf>
    <xf numFmtId="3" fontId="26" fillId="0" borderId="14" xfId="0" applyNumberFormat="1" applyFont="1" applyFill="1" applyBorder="1" applyAlignment="1">
      <alignment horizontal="center" vertical="center"/>
    </xf>
    <xf numFmtId="0" fontId="28" fillId="0" borderId="17" xfId="0" applyFont="1" applyFill="1" applyBorder="1" applyAlignment="1">
      <alignment horizontal="left" vertical="top" wrapText="1"/>
    </xf>
    <xf numFmtId="0" fontId="28" fillId="0" borderId="17" xfId="0" applyFont="1" applyFill="1" applyBorder="1" applyAlignment="1">
      <alignment horizontal="right" vertical="top" wrapText="1"/>
    </xf>
    <xf numFmtId="0" fontId="31" fillId="0" borderId="17" xfId="0" applyFont="1" applyFill="1" applyBorder="1" applyAlignment="1">
      <alignment horizontal="righ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right" vertical="top" wrapText="1"/>
    </xf>
    <xf numFmtId="0" fontId="25" fillId="0" borderId="12" xfId="0" applyFont="1" applyFill="1" applyBorder="1" applyAlignment="1">
      <alignment horizontal="left" vertical="top" wrapText="1"/>
    </xf>
    <xf numFmtId="0" fontId="25" fillId="0" borderId="13" xfId="0" applyFont="1" applyFill="1" applyBorder="1" applyAlignment="1">
      <alignment horizontal="right" vertical="top" wrapText="1"/>
    </xf>
    <xf numFmtId="0" fontId="28" fillId="0" borderId="18" xfId="0" applyFont="1" applyFill="1" applyBorder="1" applyAlignment="1">
      <alignment horizontal="right" vertical="top" wrapText="1"/>
    </xf>
    <xf numFmtId="0" fontId="31" fillId="0" borderId="19" xfId="0" applyFont="1" applyFill="1" applyBorder="1" applyAlignment="1">
      <alignment horizontal="right" vertical="top" wrapText="1"/>
    </xf>
    <xf numFmtId="4" fontId="28" fillId="0" borderId="15" xfId="0" applyNumberFormat="1" applyFont="1" applyFill="1" applyBorder="1" applyAlignment="1">
      <alignment horizontal="right" vertical="top" wrapText="1"/>
    </xf>
    <xf numFmtId="0" fontId="25" fillId="0" borderId="20" xfId="0" applyFont="1" applyFill="1" applyBorder="1" applyAlignment="1">
      <alignment horizontal="right" vertical="top" wrapText="1"/>
    </xf>
    <xf numFmtId="4" fontId="25" fillId="0" borderId="21" xfId="0" applyNumberFormat="1" applyFont="1" applyFill="1" applyBorder="1" applyAlignment="1">
      <alignment horizontal="right" vertical="top" wrapText="1"/>
    </xf>
    <xf numFmtId="0" fontId="26" fillId="0" borderId="12" xfId="0" applyFont="1" applyFill="1" applyBorder="1" applyAlignment="1">
      <alignment horizontal="right"/>
    </xf>
    <xf numFmtId="0" fontId="26" fillId="0" borderId="13" xfId="0" applyFont="1" applyFill="1" applyBorder="1" applyAlignment="1">
      <alignment horizontal="right" vertical="center" wrapText="1"/>
    </xf>
    <xf numFmtId="0" fontId="25" fillId="0" borderId="22" xfId="0" applyFont="1" applyFill="1" applyBorder="1" applyAlignment="1">
      <alignment horizontal="right" vertical="top" wrapText="1"/>
    </xf>
    <xf numFmtId="0" fontId="25" fillId="0" borderId="23" xfId="0" applyFont="1" applyFill="1" applyBorder="1" applyAlignment="1">
      <alignment horizontal="left" vertical="top" wrapText="1"/>
    </xf>
    <xf numFmtId="0" fontId="33" fillId="20" borderId="24" xfId="0" applyFont="1" applyFill="1" applyBorder="1" applyAlignment="1">
      <alignment horizontal="center" vertical="center" wrapText="1"/>
    </xf>
    <xf numFmtId="0" fontId="33" fillId="20" borderId="25" xfId="0" applyFont="1" applyFill="1" applyBorder="1" applyAlignment="1">
      <alignment horizontal="center"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25" fillId="19" borderId="26" xfId="0" applyFont="1" applyFill="1" applyBorder="1" applyAlignment="1">
      <alignment horizontal="center" vertical="center" wrapText="1"/>
    </xf>
    <xf numFmtId="0" fontId="20" fillId="18" borderId="0" xfId="0" applyFont="1" applyFill="1" applyBorder="1" applyAlignment="1">
      <alignment vertical="top"/>
    </xf>
    <xf numFmtId="0" fontId="25" fillId="19" borderId="26" xfId="0" applyFont="1" applyFill="1" applyBorder="1" applyAlignment="1">
      <alignment horizontal="left" vertical="center" wrapText="1"/>
    </xf>
    <xf numFmtId="0" fontId="35" fillId="0" borderId="14" xfId="0" applyFont="1" applyFill="1" applyBorder="1" applyAlignment="1">
      <alignment horizontal="center" vertical="center" wrapText="1"/>
    </xf>
    <xf numFmtId="1" fontId="35" fillId="0" borderId="14" xfId="0" applyNumberFormat="1" applyFont="1" applyFill="1" applyBorder="1" applyAlignment="1">
      <alignment horizontal="center" vertical="center"/>
    </xf>
    <xf numFmtId="2" fontId="35" fillId="0" borderId="14" xfId="0" applyNumberFormat="1" applyFont="1" applyFill="1" applyBorder="1" applyAlignment="1">
      <alignment horizontal="center" vertical="center"/>
    </xf>
    <xf numFmtId="0" fontId="26" fillId="0" borderId="27" xfId="0" applyFont="1" applyBorder="1" applyAlignment="1">
      <alignment horizontal="center" vertical="center" wrapText="1"/>
    </xf>
    <xf numFmtId="0" fontId="26" fillId="0" borderId="14" xfId="0" applyFont="1" applyBorder="1" applyAlignment="1">
      <alignment horizontal="center" vertical="top"/>
    </xf>
    <xf numFmtId="2" fontId="26" fillId="0" borderId="14" xfId="0" applyNumberFormat="1" applyFont="1" applyBorder="1" applyAlignment="1">
      <alignment horizontal="right" vertical="top"/>
    </xf>
    <xf numFmtId="4" fontId="25" fillId="0" borderId="15" xfId="0" applyNumberFormat="1" applyFont="1" applyBorder="1" applyAlignment="1">
      <alignment horizontal="right" vertical="top"/>
    </xf>
    <xf numFmtId="4" fontId="26" fillId="0" borderId="14" xfId="0" applyNumberFormat="1" applyFont="1" applyBorder="1" applyAlignment="1">
      <alignment horizontal="center" vertical="top"/>
    </xf>
    <xf numFmtId="2" fontId="25" fillId="0" borderId="15" xfId="0" applyNumberFormat="1" applyFont="1" applyBorder="1" applyAlignment="1">
      <alignment horizontal="center" vertical="center"/>
    </xf>
    <xf numFmtId="2" fontId="26" fillId="0" borderId="14" xfId="0" applyNumberFormat="1" applyFont="1" applyFill="1" applyBorder="1" applyAlignment="1">
      <alignment horizontal="center"/>
    </xf>
    <xf numFmtId="4" fontId="26" fillId="0" borderId="14" xfId="0" applyNumberFormat="1" applyFont="1" applyFill="1" applyBorder="1" applyAlignment="1">
      <alignment horizontal="center"/>
    </xf>
    <xf numFmtId="4" fontId="26" fillId="0" borderId="15" xfId="0" applyNumberFormat="1" applyFont="1" applyFill="1" applyBorder="1" applyAlignment="1">
      <alignment horizontal="center"/>
    </xf>
    <xf numFmtId="2" fontId="26" fillId="0" borderId="14"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0" fontId="26" fillId="0" borderId="28" xfId="0" applyFont="1" applyFill="1" applyBorder="1" applyAlignment="1">
      <alignment horizontal="left" vertical="top" wrapText="1"/>
    </xf>
    <xf numFmtId="0" fontId="26" fillId="0" borderId="28" xfId="0" applyFont="1" applyBorder="1" applyAlignment="1">
      <alignment horizontal="center" vertical="center"/>
    </xf>
    <xf numFmtId="2" fontId="26" fillId="0" borderId="28" xfId="0" applyNumberFormat="1" applyFont="1" applyBorder="1" applyAlignment="1">
      <alignment horizontal="center" vertical="center"/>
    </xf>
    <xf numFmtId="4" fontId="26" fillId="0" borderId="28"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2" fontId="26" fillId="0" borderId="15" xfId="0" applyNumberFormat="1" applyFont="1" applyFill="1" applyBorder="1" applyAlignment="1">
      <alignment horizontal="center" vertical="center" wrapText="1"/>
    </xf>
    <xf numFmtId="0" fontId="26" fillId="19"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6" fillId="0" borderId="31" xfId="0" applyFont="1" applyBorder="1" applyAlignment="1">
      <alignment horizontal="center" vertical="center" wrapText="1"/>
    </xf>
    <xf numFmtId="0" fontId="26" fillId="0" borderId="14" xfId="0" applyFont="1" applyBorder="1" applyAlignment="1">
      <alignment horizontal="left" vertical="center"/>
    </xf>
    <xf numFmtId="0" fontId="28" fillId="19"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26"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28" fillId="19" borderId="41" xfId="0" applyFont="1" applyFill="1" applyBorder="1" applyAlignment="1">
      <alignment horizontal="right" vertical="center" wrapText="1"/>
    </xf>
    <xf numFmtId="0" fontId="29" fillId="0" borderId="42" xfId="0" applyFont="1" applyBorder="1" applyAlignment="1">
      <alignment horizontal="right" vertical="center" wrapText="1"/>
    </xf>
    <xf numFmtId="0" fontId="29" fillId="0" borderId="43" xfId="0" applyFont="1" applyBorder="1" applyAlignment="1">
      <alignment horizontal="right" vertical="center" wrapText="1"/>
    </xf>
    <xf numFmtId="0" fontId="28" fillId="19" borderId="44" xfId="0" applyFont="1" applyFill="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8" fillId="19" borderId="32" xfId="0" applyFont="1" applyFill="1" applyBorder="1" applyAlignment="1">
      <alignment horizontal="center" vertical="center" wrapText="1"/>
    </xf>
    <xf numFmtId="0" fontId="28" fillId="19" borderId="35" xfId="0" applyFont="1" applyFill="1" applyBorder="1" applyAlignment="1">
      <alignment horizontal="righ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27" xfId="0" applyFont="1" applyBorder="1" applyAlignment="1">
      <alignment horizontal="center" vertical="center" wrapText="1"/>
    </xf>
    <xf numFmtId="0" fontId="26" fillId="0" borderId="69" xfId="0" applyFont="1" applyBorder="1" applyAlignment="1">
      <alignment horizontal="center" vertical="center" wrapText="1"/>
    </xf>
    <xf numFmtId="0" fontId="0" fillId="0" borderId="70" xfId="0" applyBorder="1" applyAlignment="1">
      <alignment wrapText="1"/>
    </xf>
    <xf numFmtId="0" fontId="0" fillId="0" borderId="71" xfId="0" applyBorder="1" applyAlignment="1">
      <alignment wrapText="1"/>
    </xf>
    <xf numFmtId="0" fontId="25" fillId="19" borderId="31" xfId="0" applyFont="1" applyFill="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6" fillId="0" borderId="26" xfId="0" applyFont="1" applyBorder="1" applyAlignment="1">
      <alignment horizontal="center" vertical="center" wrapText="1"/>
    </xf>
    <xf numFmtId="0" fontId="26" fillId="0" borderId="31" xfId="0" applyFont="1" applyBorder="1" applyAlignment="1">
      <alignment horizontal="center" vertical="center" wrapText="1"/>
    </xf>
    <xf numFmtId="0" fontId="0" fillId="0" borderId="36" xfId="0" applyBorder="1" applyAlignment="1">
      <alignment horizontal="right" wrapText="1"/>
    </xf>
    <xf numFmtId="0" fontId="0" fillId="0" borderId="37" xfId="0" applyBorder="1" applyAlignment="1">
      <alignment horizontal="right" wrapText="1"/>
    </xf>
    <xf numFmtId="0" fontId="0" fillId="0" borderId="38" xfId="0" applyBorder="1" applyAlignment="1">
      <alignment horizontal="right" wrapText="1"/>
    </xf>
    <xf numFmtId="0" fontId="0" fillId="0" borderId="39" xfId="0" applyBorder="1" applyAlignment="1">
      <alignment horizontal="right" wrapText="1"/>
    </xf>
    <xf numFmtId="0" fontId="0" fillId="0" borderId="40" xfId="0" applyBorder="1" applyAlignment="1">
      <alignment horizontal="right" wrapText="1"/>
    </xf>
    <xf numFmtId="0" fontId="25" fillId="19" borderId="27" xfId="0" applyFont="1" applyFill="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28" fillId="19" borderId="12" xfId="0" applyFont="1" applyFill="1" applyBorder="1" applyAlignment="1">
      <alignment horizontal="right" vertical="center" wrapText="1"/>
    </xf>
    <xf numFmtId="0" fontId="29" fillId="0" borderId="10" xfId="0" applyFont="1" applyBorder="1" applyAlignment="1">
      <alignment horizontal="right" vertical="center" wrapText="1"/>
    </xf>
    <xf numFmtId="0" fontId="28" fillId="19" borderId="59" xfId="0" applyFont="1" applyFill="1" applyBorder="1" applyAlignment="1">
      <alignment horizontal="right" vertical="center" wrapText="1"/>
    </xf>
    <xf numFmtId="0" fontId="0" fillId="0" borderId="60" xfId="0" applyBorder="1" applyAlignment="1">
      <alignment horizontal="right" wrapText="1"/>
    </xf>
    <xf numFmtId="0" fontId="0" fillId="0" borderId="61" xfId="0" applyBorder="1" applyAlignment="1">
      <alignment horizontal="right" wrapText="1"/>
    </xf>
    <xf numFmtId="0" fontId="28" fillId="19" borderId="50"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28" fillId="19" borderId="31"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26" fillId="0" borderId="26"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6" fillId="0" borderId="26" xfId="0" applyFont="1" applyFill="1" applyBorder="1" applyAlignment="1">
      <alignment horizontal="right" vertical="top" wrapText="1"/>
    </xf>
    <xf numFmtId="0" fontId="0" fillId="0" borderId="28" xfId="0" applyFill="1" applyBorder="1" applyAlignment="1">
      <alignment wrapText="1"/>
    </xf>
    <xf numFmtId="0" fontId="0" fillId="0" borderId="29" xfId="0" applyFill="1" applyBorder="1" applyAlignment="1">
      <alignment wrapText="1"/>
    </xf>
    <xf numFmtId="0" fontId="26" fillId="0" borderId="62" xfId="0" applyFont="1" applyFill="1" applyBorder="1" applyAlignment="1">
      <alignment horizontal="justify" vertical="center"/>
    </xf>
    <xf numFmtId="0" fontId="26" fillId="0" borderId="63" xfId="0" applyFont="1" applyFill="1" applyBorder="1" applyAlignment="1">
      <alignment horizontal="justify" vertical="center"/>
    </xf>
    <xf numFmtId="0" fontId="26" fillId="0" borderId="64" xfId="0" applyFont="1" applyFill="1" applyBorder="1" applyAlignment="1">
      <alignment horizontal="justify" vertical="center"/>
    </xf>
    <xf numFmtId="0" fontId="26" fillId="0" borderId="65" xfId="0" applyFont="1" applyFill="1" applyBorder="1" applyAlignment="1">
      <alignment horizontal="justify" vertical="center" wrapText="1"/>
    </xf>
    <xf numFmtId="0" fontId="26" fillId="0" borderId="56" xfId="0" applyFont="1" applyFill="1" applyBorder="1" applyAlignment="1">
      <alignment horizontal="justify" vertical="center" wrapText="1"/>
    </xf>
    <xf numFmtId="0" fontId="26" fillId="0" borderId="58" xfId="0" applyFont="1" applyFill="1" applyBorder="1" applyAlignment="1">
      <alignment horizontal="justify" vertical="center" wrapText="1"/>
    </xf>
    <xf numFmtId="0" fontId="28" fillId="19" borderId="66"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8" fillId="0" borderId="27" xfId="0" applyFont="1" applyFill="1" applyBorder="1" applyAlignment="1">
      <alignment horizontal="left" vertical="center" wrapText="1"/>
    </xf>
    <xf numFmtId="0" fontId="0" fillId="0" borderId="14" xfId="0" applyBorder="1" applyAlignment="1">
      <alignment horizontal="left" vertical="center" wrapText="1"/>
    </xf>
    <xf numFmtId="0" fontId="28" fillId="0" borderId="55" xfId="0" applyFont="1" applyFill="1" applyBorder="1" applyAlignment="1">
      <alignment horizontal="right" vertical="center" wrapText="1"/>
    </xf>
    <xf numFmtId="0" fontId="0" fillId="0" borderId="56" xfId="0" applyBorder="1" applyAlignment="1">
      <alignment horizontal="right" vertical="center" wrapText="1"/>
    </xf>
    <xf numFmtId="0" fontId="0" fillId="0" borderId="57" xfId="0" applyBorder="1" applyAlignment="1">
      <alignment horizontal="right" vertical="center" wrapText="1"/>
    </xf>
    <xf numFmtId="0" fontId="28" fillId="0" borderId="55" xfId="0" applyFont="1" applyFill="1" applyBorder="1" applyAlignment="1">
      <alignment horizontal="right" vertical="top" wrapText="1"/>
    </xf>
    <xf numFmtId="0" fontId="28" fillId="0" borderId="56" xfId="0" applyFont="1" applyFill="1" applyBorder="1" applyAlignment="1">
      <alignment horizontal="right" vertical="top" wrapText="1"/>
    </xf>
    <xf numFmtId="0" fontId="28" fillId="0" borderId="58" xfId="0" applyFont="1" applyFill="1" applyBorder="1" applyAlignment="1">
      <alignment horizontal="right" vertical="top" wrapText="1"/>
    </xf>
    <xf numFmtId="0" fontId="28" fillId="19"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5" fillId="0" borderId="31" xfId="0" applyFont="1" applyFill="1" applyBorder="1" applyAlignment="1">
      <alignment horizontal="left" vertical="center" wrapText="1"/>
    </xf>
    <xf numFmtId="0" fontId="30" fillId="0" borderId="53"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28" fillId="19" borderId="33" xfId="0" applyFont="1" applyFill="1" applyBorder="1" applyAlignment="1">
      <alignment horizontal="center" vertical="center" wrapText="1"/>
    </xf>
    <xf numFmtId="0" fontId="28" fillId="19" borderId="34" xfId="0" applyFont="1" applyFill="1" applyBorder="1" applyAlignment="1">
      <alignment horizontal="center" vertical="center" wrapText="1"/>
    </xf>
    <xf numFmtId="0" fontId="25" fillId="0" borderId="35" xfId="0" applyFont="1" applyFill="1" applyBorder="1" applyAlignment="1">
      <alignment horizontal="lef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26" fillId="0" borderId="30" xfId="0" applyFont="1" applyFill="1" applyBorder="1" applyAlignment="1">
      <alignment horizontal="center" vertical="center" wrapText="1"/>
    </xf>
    <xf numFmtId="0" fontId="26" fillId="0" borderId="47" xfId="0" applyFont="1" applyBorder="1" applyAlignment="1">
      <alignment horizontal="right" vertical="top" wrapText="1"/>
    </xf>
    <xf numFmtId="0" fontId="0" fillId="0" borderId="48" xfId="0" applyBorder="1" applyAlignment="1">
      <alignment vertical="top" wrapText="1"/>
    </xf>
    <xf numFmtId="0" fontId="0" fillId="0" borderId="49" xfId="0" applyBorder="1" applyAlignment="1">
      <alignment vertical="top" wrapText="1"/>
    </xf>
    <xf numFmtId="0" fontId="28" fillId="18" borderId="66" xfId="0" applyFont="1" applyFill="1" applyBorder="1" applyAlignment="1">
      <alignment horizontal="center" vertical="top" wrapText="1"/>
    </xf>
    <xf numFmtId="0" fontId="28" fillId="18" borderId="67" xfId="0" applyFont="1" applyFill="1" applyBorder="1" applyAlignment="1">
      <alignment horizontal="center" vertical="top" wrapText="1"/>
    </xf>
    <xf numFmtId="0" fontId="28" fillId="18" borderId="68" xfId="0" applyFont="1" applyFill="1" applyBorder="1" applyAlignment="1">
      <alignment horizontal="center" vertical="top" wrapText="1"/>
    </xf>
    <xf numFmtId="0" fontId="28" fillId="18" borderId="38" xfId="0" applyFont="1" applyFill="1" applyBorder="1" applyAlignment="1">
      <alignment horizontal="center" vertical="top" wrapText="1"/>
    </xf>
    <xf numFmtId="0" fontId="28" fillId="18" borderId="39" xfId="0" applyFont="1" applyFill="1" applyBorder="1" applyAlignment="1">
      <alignment horizontal="center" vertical="top" wrapText="1"/>
    </xf>
    <xf numFmtId="0" fontId="28" fillId="18" borderId="40" xfId="0" applyFont="1" applyFill="1" applyBorder="1" applyAlignment="1">
      <alignment horizontal="center" vertical="top" wrapText="1"/>
    </xf>
    <xf numFmtId="0" fontId="41" fillId="19" borderId="32" xfId="0" applyFont="1" applyFill="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cel Built-in Normal" xfId="29"/>
    <cellStyle name="Explanatory Text" xfId="30" builtinId="53" customBuiltin="1"/>
    <cellStyle name="Good" xfId="31" builtinId="26" customBuiltin="1"/>
    <cellStyle name="Good 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avadno 2" xfId="39"/>
    <cellStyle name="Neutral" xfId="40" builtinId="28" customBuiltin="1"/>
    <cellStyle name="Normal" xfId="0" builtinId="0"/>
    <cellStyle name="Normal 2" xfId="41"/>
    <cellStyle name="Normal 2 2" xfId="42"/>
    <cellStyle name="Normal 3"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129374</xdr:colOff>
      <xdr:row>19</xdr:row>
      <xdr:rowOff>0</xdr:rowOff>
    </xdr:from>
    <xdr:ext cx="184731" cy="264560"/>
    <xdr:sp macro="" textlink="">
      <xdr:nvSpPr>
        <xdr:cNvPr id="2" name="TextBox 1">
          <a:extLst>
            <a:ext uri="{FF2B5EF4-FFF2-40B4-BE49-F238E27FC236}">
              <a16:creationId xmlns:a16="http://schemas.microsoft.com/office/drawing/2014/main" id="{64A719EC-D73F-47D0-BAB6-DCC693F49925}"/>
            </a:ext>
          </a:extLst>
        </xdr:cNvPr>
        <xdr:cNvSpPr txBox="1"/>
      </xdr:nvSpPr>
      <xdr:spPr>
        <a:xfrm>
          <a:off x="5941529" y="1115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129374</xdr:colOff>
      <xdr:row>12</xdr:row>
      <xdr:rowOff>0</xdr:rowOff>
    </xdr:from>
    <xdr:ext cx="184731" cy="264560"/>
    <xdr:sp macro="" textlink="">
      <xdr:nvSpPr>
        <xdr:cNvPr id="3" name="TextBox 2">
          <a:extLst>
            <a:ext uri="{FF2B5EF4-FFF2-40B4-BE49-F238E27FC236}">
              <a16:creationId xmlns:a16="http://schemas.microsoft.com/office/drawing/2014/main" id="{7A7C57AC-5F50-44A1-B282-0C7CE124D1CB}"/>
            </a:ext>
          </a:extLst>
        </xdr:cNvPr>
        <xdr:cNvSpPr txBox="1"/>
      </xdr:nvSpPr>
      <xdr:spPr>
        <a:xfrm>
          <a:off x="5941529" y="72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Zeros="0" tabSelected="1" view="pageBreakPreview" topLeftCell="A8" zoomScaleNormal="100" zoomScaleSheetLayoutView="100" workbookViewId="0">
      <selection activeCell="E8" sqref="E8"/>
    </sheetView>
  </sheetViews>
  <sheetFormatPr defaultColWidth="9.08984375" defaultRowHeight="12.5"/>
  <cols>
    <col min="1" max="1" width="9.08984375" style="9"/>
    <col min="2" max="2" width="4.08984375" style="15" customWidth="1"/>
    <col min="3" max="3" width="74" style="26" customWidth="1"/>
    <col min="4" max="4" width="9.6328125" style="24" customWidth="1"/>
    <col min="5" max="5" width="10.453125" style="22" customWidth="1"/>
    <col min="6" max="6" width="15.08984375" style="22" customWidth="1"/>
    <col min="7" max="7" width="16.453125" style="33" customWidth="1"/>
    <col min="8" max="8" width="76.453125" style="9" customWidth="1"/>
    <col min="9" max="9" width="9.08984375" style="9"/>
    <col min="10" max="10" width="18.453125" style="9" customWidth="1"/>
    <col min="11" max="11" width="9.08984375" style="9"/>
    <col min="12" max="12" width="41.6328125" style="9" customWidth="1"/>
    <col min="13" max="16384" width="9.08984375" style="9"/>
  </cols>
  <sheetData>
    <row r="1" spans="2:7" ht="44" customHeight="1">
      <c r="B1" s="199" t="s">
        <v>70</v>
      </c>
      <c r="C1" s="200"/>
      <c r="D1" s="200"/>
      <c r="E1" s="200"/>
      <c r="F1" s="200"/>
      <c r="G1" s="201"/>
    </row>
    <row r="2" spans="2:7" s="16" customFormat="1" ht="38" customHeight="1" thickBot="1">
      <c r="B2" s="202" t="s">
        <v>71</v>
      </c>
      <c r="C2" s="203"/>
      <c r="D2" s="203"/>
      <c r="E2" s="203"/>
      <c r="F2" s="203"/>
      <c r="G2" s="204"/>
    </row>
    <row r="3" spans="2:7" s="10" customFormat="1" ht="60" customHeight="1">
      <c r="B3" s="83" t="s">
        <v>22</v>
      </c>
      <c r="C3" s="83" t="s">
        <v>23</v>
      </c>
      <c r="D3" s="83" t="s">
        <v>24</v>
      </c>
      <c r="E3" s="83" t="s">
        <v>25</v>
      </c>
      <c r="F3" s="83" t="s">
        <v>26</v>
      </c>
      <c r="G3" s="82" t="s">
        <v>27</v>
      </c>
    </row>
    <row r="4" spans="2:7" s="1" customFormat="1" ht="16.5" customHeight="1" thickBot="1">
      <c r="B4" s="125"/>
      <c r="C4" s="126"/>
      <c r="D4" s="126"/>
      <c r="E4" s="126"/>
      <c r="F4" s="126"/>
      <c r="G4" s="127"/>
    </row>
    <row r="5" spans="2:7" s="27" customFormat="1" ht="21.75" customHeight="1" thickBot="1">
      <c r="B5" s="205" t="s">
        <v>72</v>
      </c>
      <c r="C5" s="206"/>
      <c r="D5" s="206"/>
      <c r="E5" s="206"/>
      <c r="F5" s="206"/>
      <c r="G5" s="207"/>
    </row>
    <row r="6" spans="2:7" s="27" customFormat="1" ht="16.5" customHeight="1">
      <c r="B6" s="113"/>
      <c r="C6" s="114"/>
      <c r="D6" s="114"/>
      <c r="E6" s="114"/>
      <c r="F6" s="114"/>
      <c r="G6" s="115"/>
    </row>
    <row r="7" spans="2:7" s="27" customFormat="1" ht="16.5" customHeight="1">
      <c r="B7" s="132" t="s">
        <v>28</v>
      </c>
      <c r="C7" s="133"/>
      <c r="D7" s="133"/>
      <c r="E7" s="133"/>
      <c r="F7" s="133"/>
      <c r="G7" s="134"/>
    </row>
    <row r="8" spans="2:7" s="7" customFormat="1" ht="289" customHeight="1">
      <c r="B8" s="135">
        <v>1</v>
      </c>
      <c r="C8" s="49" t="s">
        <v>29</v>
      </c>
      <c r="D8" s="93"/>
      <c r="E8" s="94"/>
      <c r="F8" s="94"/>
      <c r="G8" s="95"/>
    </row>
    <row r="9" spans="2:7" s="3" customFormat="1" ht="15" customHeight="1">
      <c r="B9" s="136"/>
      <c r="C9" s="49" t="s">
        <v>15</v>
      </c>
      <c r="D9" s="52" t="s">
        <v>2</v>
      </c>
      <c r="E9" s="53">
        <v>30</v>
      </c>
      <c r="F9" s="47"/>
      <c r="G9" s="48">
        <f>E9*F9</f>
        <v>0</v>
      </c>
    </row>
    <row r="10" spans="2:7" s="3" customFormat="1" ht="15" customHeight="1">
      <c r="B10" s="111"/>
      <c r="C10" s="49" t="s">
        <v>16</v>
      </c>
      <c r="D10" s="52" t="s">
        <v>2</v>
      </c>
      <c r="E10" s="53">
        <v>42</v>
      </c>
      <c r="F10" s="96"/>
      <c r="G10" s="48">
        <f>E10*F10</f>
        <v>0</v>
      </c>
    </row>
    <row r="11" spans="2:7" s="3" customFormat="1" ht="15" customHeight="1">
      <c r="B11" s="111"/>
      <c r="C11" s="49" t="s">
        <v>17</v>
      </c>
      <c r="D11" s="52" t="s">
        <v>2</v>
      </c>
      <c r="E11" s="53">
        <v>12</v>
      </c>
      <c r="F11" s="96"/>
      <c r="G11" s="48">
        <f>E11*F11</f>
        <v>0</v>
      </c>
    </row>
    <row r="12" spans="2:7" s="3" customFormat="1" ht="15" customHeight="1">
      <c r="B12" s="111"/>
      <c r="C12" s="49" t="s">
        <v>18</v>
      </c>
      <c r="D12" s="52" t="s">
        <v>2</v>
      </c>
      <c r="E12" s="53">
        <v>18</v>
      </c>
      <c r="F12" s="96"/>
      <c r="G12" s="48">
        <f>E12*F12</f>
        <v>0</v>
      </c>
    </row>
    <row r="13" spans="2:7" s="3" customFormat="1" ht="207.5" customHeight="1">
      <c r="B13" s="116">
        <v>2</v>
      </c>
      <c r="C13" s="49" t="s">
        <v>30</v>
      </c>
      <c r="D13" s="58"/>
      <c r="E13" s="50"/>
      <c r="F13" s="50"/>
      <c r="G13" s="97"/>
    </row>
    <row r="14" spans="2:7" s="3" customFormat="1" ht="15" customHeight="1">
      <c r="B14" s="116"/>
      <c r="C14" s="49" t="s">
        <v>8</v>
      </c>
      <c r="D14" s="58" t="s">
        <v>31</v>
      </c>
      <c r="E14" s="53">
        <v>8</v>
      </c>
      <c r="F14" s="47"/>
      <c r="G14" s="48">
        <f>SUM(E14*F14)</f>
        <v>0</v>
      </c>
    </row>
    <row r="15" spans="2:7" s="3" customFormat="1" ht="117.5" customHeight="1">
      <c r="B15" s="116">
        <v>3</v>
      </c>
      <c r="C15" s="49" t="s">
        <v>32</v>
      </c>
      <c r="D15" s="58"/>
      <c r="E15" s="50"/>
      <c r="F15" s="50"/>
      <c r="G15" s="51"/>
    </row>
    <row r="16" spans="2:7" s="3" customFormat="1" ht="15" customHeight="1">
      <c r="B16" s="128"/>
      <c r="C16" s="49" t="s">
        <v>13</v>
      </c>
      <c r="D16" s="58" t="s">
        <v>31</v>
      </c>
      <c r="E16" s="53">
        <v>4</v>
      </c>
      <c r="F16" s="47"/>
      <c r="G16" s="48">
        <f>E16*F16</f>
        <v>0</v>
      </c>
    </row>
    <row r="17" spans="2:12" s="3" customFormat="1" ht="86.5" customHeight="1">
      <c r="B17" s="92">
        <v>4</v>
      </c>
      <c r="C17" s="49" t="s">
        <v>33</v>
      </c>
      <c r="D17" s="58" t="s">
        <v>31</v>
      </c>
      <c r="E17" s="98">
        <v>4</v>
      </c>
      <c r="F17" s="99"/>
      <c r="G17" s="100">
        <f>E17*F17</f>
        <v>0</v>
      </c>
    </row>
    <row r="18" spans="2:12" s="2" customFormat="1" ht="92" customHeight="1">
      <c r="B18" s="116">
        <v>5</v>
      </c>
      <c r="C18" s="45" t="s">
        <v>34</v>
      </c>
      <c r="D18" s="52"/>
      <c r="E18" s="101"/>
      <c r="F18" s="52"/>
      <c r="G18" s="102"/>
    </row>
    <row r="19" spans="2:12" s="3" customFormat="1" ht="15.5">
      <c r="B19" s="117"/>
      <c r="C19" s="103" t="s">
        <v>35</v>
      </c>
      <c r="D19" s="104" t="s">
        <v>2</v>
      </c>
      <c r="E19" s="105">
        <f>E9+E10+E11+E12</f>
        <v>102</v>
      </c>
      <c r="F19" s="106"/>
      <c r="G19" s="107">
        <f>E19*F19</f>
        <v>0</v>
      </c>
    </row>
    <row r="20" spans="2:12" s="3" customFormat="1" ht="15.75" customHeight="1">
      <c r="B20" s="129"/>
      <c r="C20" s="130"/>
      <c r="D20" s="130"/>
      <c r="E20" s="130"/>
      <c r="F20" s="130"/>
      <c r="G20" s="131"/>
    </row>
    <row r="21" spans="2:12" s="27" customFormat="1" ht="21.75" customHeight="1">
      <c r="B21" s="118" t="s">
        <v>36</v>
      </c>
      <c r="C21" s="119"/>
      <c r="D21" s="119"/>
      <c r="E21" s="119"/>
      <c r="F21" s="120"/>
      <c r="G21" s="44">
        <f>SUM(G8:G19)</f>
        <v>0</v>
      </c>
    </row>
    <row r="22" spans="2:12" s="27" customFormat="1" ht="14.25" customHeight="1">
      <c r="B22" s="125"/>
      <c r="C22" s="137"/>
      <c r="D22" s="137"/>
      <c r="E22" s="137"/>
      <c r="F22" s="137"/>
      <c r="G22" s="138"/>
    </row>
    <row r="23" spans="2:12" s="27" customFormat="1" ht="12" customHeight="1" thickBot="1">
      <c r="B23" s="139"/>
      <c r="C23" s="140"/>
      <c r="D23" s="140"/>
      <c r="E23" s="140"/>
      <c r="F23" s="140"/>
      <c r="G23" s="141"/>
    </row>
    <row r="24" spans="2:12" s="27" customFormat="1" ht="21.75" customHeight="1" thickBot="1">
      <c r="B24" s="121" t="s">
        <v>37</v>
      </c>
      <c r="C24" s="122"/>
      <c r="D24" s="122"/>
      <c r="E24" s="122"/>
      <c r="F24" s="122"/>
      <c r="G24" s="123"/>
    </row>
    <row r="25" spans="2:12" s="27" customFormat="1" ht="15.75" customHeight="1">
      <c r="B25" s="153"/>
      <c r="C25" s="154"/>
      <c r="D25" s="154"/>
      <c r="E25" s="154"/>
      <c r="F25" s="154"/>
      <c r="G25" s="155"/>
    </row>
    <row r="26" spans="2:12" s="27" customFormat="1" ht="15" customHeight="1">
      <c r="B26" s="184" t="s">
        <v>28</v>
      </c>
      <c r="C26" s="185"/>
      <c r="D26" s="185"/>
      <c r="E26" s="185"/>
      <c r="F26" s="185"/>
      <c r="G26" s="186"/>
    </row>
    <row r="27" spans="2:12" s="27" customFormat="1" ht="231.65" customHeight="1">
      <c r="B27" s="156">
        <v>1</v>
      </c>
      <c r="C27" s="45" t="s">
        <v>38</v>
      </c>
      <c r="D27" s="52"/>
      <c r="E27" s="101"/>
      <c r="F27" s="101"/>
      <c r="G27" s="108"/>
      <c r="H27" s="29"/>
      <c r="I27" s="29"/>
      <c r="J27" s="29"/>
      <c r="K27" s="29"/>
      <c r="L27" s="29"/>
    </row>
    <row r="28" spans="2:12" s="27" customFormat="1" ht="15" customHeight="1">
      <c r="B28" s="158"/>
      <c r="C28" s="45" t="s">
        <v>19</v>
      </c>
      <c r="D28" s="52" t="s">
        <v>2</v>
      </c>
      <c r="E28" s="53">
        <v>138</v>
      </c>
      <c r="F28" s="53"/>
      <c r="G28" s="55">
        <f>E28*F28</f>
        <v>0</v>
      </c>
      <c r="H28" s="29"/>
      <c r="I28" s="29"/>
      <c r="J28" s="29"/>
      <c r="K28" s="29"/>
      <c r="L28" s="29"/>
    </row>
    <row r="29" spans="2:12" s="27" customFormat="1" ht="15" customHeight="1">
      <c r="B29" s="110"/>
      <c r="C29" s="45" t="s">
        <v>20</v>
      </c>
      <c r="D29" s="52" t="s">
        <v>2</v>
      </c>
      <c r="E29" s="53">
        <v>30</v>
      </c>
      <c r="F29" s="53"/>
      <c r="G29" s="55">
        <f>E29*F29</f>
        <v>0</v>
      </c>
      <c r="H29" s="29"/>
      <c r="I29" s="29"/>
      <c r="J29" s="29"/>
      <c r="K29" s="29"/>
      <c r="L29" s="29"/>
    </row>
    <row r="30" spans="2:12" s="27" customFormat="1" ht="15" customHeight="1">
      <c r="B30" s="110"/>
      <c r="C30" s="45" t="s">
        <v>21</v>
      </c>
      <c r="D30" s="52" t="s">
        <v>2</v>
      </c>
      <c r="E30" s="53">
        <v>72</v>
      </c>
      <c r="F30" s="53"/>
      <c r="G30" s="55">
        <f>E30*F30</f>
        <v>0</v>
      </c>
      <c r="H30" s="29"/>
      <c r="I30" s="29"/>
      <c r="J30" s="29"/>
      <c r="K30" s="29"/>
      <c r="L30" s="29"/>
    </row>
    <row r="31" spans="2:12" s="27" customFormat="1" ht="143.5" customHeight="1">
      <c r="B31" s="156">
        <v>2</v>
      </c>
      <c r="C31" s="45" t="s">
        <v>39</v>
      </c>
      <c r="D31" s="52"/>
      <c r="E31" s="101"/>
      <c r="F31" s="101"/>
      <c r="G31" s="108"/>
      <c r="H31" s="29"/>
      <c r="I31" s="29"/>
      <c r="J31" s="29"/>
      <c r="K31" s="29"/>
      <c r="L31" s="29"/>
    </row>
    <row r="32" spans="2:12" s="27" customFormat="1" ht="15" customHeight="1">
      <c r="B32" s="158"/>
      <c r="C32" s="45" t="s">
        <v>40</v>
      </c>
      <c r="D32" s="52" t="s">
        <v>2</v>
      </c>
      <c r="E32" s="53">
        <v>60</v>
      </c>
      <c r="F32" s="53"/>
      <c r="G32" s="55">
        <f>E32*F32</f>
        <v>0</v>
      </c>
      <c r="H32" s="29"/>
      <c r="I32" s="29"/>
      <c r="J32" s="29"/>
      <c r="K32" s="29"/>
      <c r="L32" s="29"/>
    </row>
    <row r="33" spans="1:7" s="2" customFormat="1" ht="150" customHeight="1">
      <c r="B33" s="156">
        <v>3</v>
      </c>
      <c r="C33" s="45" t="s">
        <v>41</v>
      </c>
      <c r="D33" s="52"/>
      <c r="E33" s="101"/>
      <c r="F33" s="101"/>
      <c r="G33" s="108"/>
    </row>
    <row r="34" spans="1:7" s="3" customFormat="1" ht="15.5">
      <c r="B34" s="157"/>
      <c r="C34" s="45" t="s">
        <v>42</v>
      </c>
      <c r="D34" s="46" t="s">
        <v>2</v>
      </c>
      <c r="E34" s="53">
        <f>E28+E29+E30+E32</f>
        <v>300</v>
      </c>
      <c r="F34" s="53"/>
      <c r="G34" s="55">
        <f>E34*F34</f>
        <v>0</v>
      </c>
    </row>
    <row r="35" spans="1:7" s="3" customFormat="1" ht="15.5">
      <c r="B35" s="159"/>
      <c r="C35" s="160"/>
      <c r="D35" s="160"/>
      <c r="E35" s="160"/>
      <c r="F35" s="160"/>
      <c r="G35" s="161"/>
    </row>
    <row r="36" spans="1:7" s="27" customFormat="1" ht="36.5" customHeight="1">
      <c r="B36" s="145" t="s">
        <v>43</v>
      </c>
      <c r="C36" s="146"/>
      <c r="D36" s="146"/>
      <c r="E36" s="146"/>
      <c r="F36" s="146"/>
      <c r="G36" s="59">
        <f>SUM(G26:G34)</f>
        <v>0</v>
      </c>
    </row>
    <row r="37" spans="1:7" s="27" customFormat="1" ht="27.75" customHeight="1" thickBot="1">
      <c r="B37" s="147"/>
      <c r="C37" s="148"/>
      <c r="D37" s="148"/>
      <c r="E37" s="148"/>
      <c r="F37" s="148"/>
      <c r="G37" s="149"/>
    </row>
    <row r="38" spans="1:7" s="28" customFormat="1" ht="40.5" customHeight="1" thickBot="1">
      <c r="B38" s="121" t="s">
        <v>44</v>
      </c>
      <c r="C38" s="122"/>
      <c r="D38" s="122"/>
      <c r="E38" s="122"/>
      <c r="F38" s="122"/>
      <c r="G38" s="123"/>
    </row>
    <row r="39" spans="1:7" s="28" customFormat="1" ht="15.75" customHeight="1">
      <c r="B39" s="150"/>
      <c r="C39" s="151"/>
      <c r="D39" s="151"/>
      <c r="E39" s="151"/>
      <c r="F39" s="151"/>
      <c r="G39" s="152"/>
    </row>
    <row r="40" spans="1:7" s="28" customFormat="1" ht="15.75" customHeight="1">
      <c r="B40" s="142" t="s">
        <v>28</v>
      </c>
      <c r="C40" s="143"/>
      <c r="D40" s="143"/>
      <c r="E40" s="143"/>
      <c r="F40" s="143"/>
      <c r="G40" s="144"/>
    </row>
    <row r="41" spans="1:7" s="87" customFormat="1" ht="190.5" customHeight="1">
      <c r="A41" s="156"/>
      <c r="B41" s="109">
        <v>1</v>
      </c>
      <c r="C41" s="45" t="s">
        <v>45</v>
      </c>
      <c r="D41" s="84"/>
      <c r="E41" s="84"/>
      <c r="F41" s="84"/>
      <c r="G41" s="85"/>
    </row>
    <row r="42" spans="1:7" s="87" customFormat="1" ht="18" customHeight="1">
      <c r="A42" s="171"/>
      <c r="B42" s="86"/>
      <c r="C42" s="45" t="s">
        <v>9</v>
      </c>
      <c r="D42" s="52" t="s">
        <v>2</v>
      </c>
      <c r="E42" s="47">
        <v>36</v>
      </c>
      <c r="F42" s="60"/>
      <c r="G42" s="61">
        <f>E42*F42</f>
        <v>0</v>
      </c>
    </row>
    <row r="43" spans="1:7" s="87" customFormat="1" ht="13.5" customHeight="1">
      <c r="A43" s="171"/>
      <c r="B43" s="88"/>
      <c r="C43" s="45" t="s">
        <v>10</v>
      </c>
      <c r="D43" s="52" t="s">
        <v>2</v>
      </c>
      <c r="E43" s="47">
        <v>40</v>
      </c>
      <c r="F43" s="60"/>
      <c r="G43" s="61">
        <f>E43*F43</f>
        <v>0</v>
      </c>
    </row>
    <row r="44" spans="1:7" s="8" customFormat="1" ht="202" customHeight="1">
      <c r="A44" s="171"/>
      <c r="B44" s="156">
        <v>2</v>
      </c>
      <c r="C44" s="45" t="s">
        <v>46</v>
      </c>
      <c r="D44" s="52"/>
      <c r="E44" s="89"/>
      <c r="F44" s="52"/>
      <c r="G44" s="54"/>
    </row>
    <row r="45" spans="1:7" s="2" customFormat="1" ht="15" customHeight="1">
      <c r="B45" s="171"/>
      <c r="C45" s="45" t="s">
        <v>3</v>
      </c>
      <c r="D45" s="52" t="s">
        <v>2</v>
      </c>
      <c r="E45" s="47">
        <v>60</v>
      </c>
      <c r="F45" s="60"/>
      <c r="G45" s="61">
        <f>E45*F45</f>
        <v>0</v>
      </c>
    </row>
    <row r="46" spans="1:7" s="2" customFormat="1" ht="15" customHeight="1">
      <c r="B46" s="172"/>
      <c r="C46" s="45" t="s">
        <v>5</v>
      </c>
      <c r="D46" s="52" t="s">
        <v>2</v>
      </c>
      <c r="E46" s="47">
        <v>45</v>
      </c>
      <c r="F46" s="60"/>
      <c r="G46" s="61">
        <f>E46*F46</f>
        <v>0</v>
      </c>
    </row>
    <row r="47" spans="1:7" s="2" customFormat="1" ht="114" customHeight="1">
      <c r="B47" s="156">
        <v>3</v>
      </c>
      <c r="C47" s="45" t="s">
        <v>47</v>
      </c>
      <c r="D47" s="52"/>
      <c r="E47" s="89"/>
      <c r="F47" s="52"/>
      <c r="G47" s="61"/>
    </row>
    <row r="48" spans="1:7" s="3" customFormat="1" ht="15" customHeight="1">
      <c r="B48" s="171"/>
      <c r="C48" s="49" t="s">
        <v>1</v>
      </c>
      <c r="D48" s="58" t="s">
        <v>2</v>
      </c>
      <c r="E48" s="47">
        <f>E45</f>
        <v>60</v>
      </c>
      <c r="F48" s="60"/>
      <c r="G48" s="61">
        <f>E48*F48</f>
        <v>0</v>
      </c>
    </row>
    <row r="49" spans="2:10" s="2" customFormat="1" ht="15" customHeight="1">
      <c r="B49" s="172"/>
      <c r="C49" s="45" t="s">
        <v>6</v>
      </c>
      <c r="D49" s="52" t="s">
        <v>2</v>
      </c>
      <c r="E49" s="47">
        <f>E46</f>
        <v>45</v>
      </c>
      <c r="F49" s="60"/>
      <c r="G49" s="61">
        <f>E49*F49</f>
        <v>0</v>
      </c>
    </row>
    <row r="50" spans="2:10" s="3" customFormat="1" ht="81" customHeight="1">
      <c r="B50" s="156">
        <v>4</v>
      </c>
      <c r="C50" s="45" t="s">
        <v>48</v>
      </c>
      <c r="D50" s="52"/>
      <c r="E50" s="89"/>
      <c r="F50" s="52"/>
      <c r="G50" s="54"/>
    </row>
    <row r="51" spans="2:10" s="3" customFormat="1" ht="15" customHeight="1">
      <c r="B51" s="171"/>
      <c r="C51" s="45" t="s">
        <v>4</v>
      </c>
      <c r="D51" s="58" t="s">
        <v>31</v>
      </c>
      <c r="E51" s="62">
        <v>26</v>
      </c>
      <c r="F51" s="47"/>
      <c r="G51" s="48">
        <f>F51*E51</f>
        <v>0</v>
      </c>
    </row>
    <row r="52" spans="2:10" s="8" customFormat="1" ht="72.75" customHeight="1">
      <c r="B52" s="156">
        <v>5</v>
      </c>
      <c r="C52" s="45" t="s">
        <v>49</v>
      </c>
      <c r="D52" s="52"/>
      <c r="E52" s="89"/>
      <c r="F52" s="52"/>
      <c r="G52" s="54"/>
    </row>
    <row r="53" spans="2:10" s="2" customFormat="1" ht="15" customHeight="1">
      <c r="B53" s="171"/>
      <c r="C53" s="45" t="s">
        <v>7</v>
      </c>
      <c r="D53" s="58" t="s">
        <v>31</v>
      </c>
      <c r="E53" s="53">
        <v>4</v>
      </c>
      <c r="F53" s="53"/>
      <c r="G53" s="48">
        <f>E53*F53</f>
        <v>0</v>
      </c>
    </row>
    <row r="54" spans="2:10" s="2" customFormat="1" ht="15" customHeight="1">
      <c r="B54" s="171"/>
      <c r="C54" s="45" t="s">
        <v>0</v>
      </c>
      <c r="D54" s="58" t="s">
        <v>31</v>
      </c>
      <c r="E54" s="53">
        <v>2</v>
      </c>
      <c r="F54" s="47"/>
      <c r="G54" s="48">
        <f>E54*F54</f>
        <v>0</v>
      </c>
    </row>
    <row r="55" spans="2:10" s="2" customFormat="1" ht="124.5" customHeight="1">
      <c r="B55" s="156">
        <v>6</v>
      </c>
      <c r="C55" s="45" t="s">
        <v>50</v>
      </c>
      <c r="D55" s="52"/>
      <c r="E55" s="90"/>
      <c r="F55" s="47"/>
      <c r="G55" s="48"/>
    </row>
    <row r="56" spans="2:10" s="2" customFormat="1" ht="15" customHeight="1">
      <c r="B56" s="195"/>
      <c r="C56" s="45" t="s">
        <v>11</v>
      </c>
      <c r="D56" s="46" t="s">
        <v>31</v>
      </c>
      <c r="E56" s="62">
        <v>2</v>
      </c>
      <c r="F56" s="47"/>
      <c r="G56" s="48">
        <f>E56*F56</f>
        <v>0</v>
      </c>
    </row>
    <row r="57" spans="2:10" s="2" customFormat="1" ht="95" customHeight="1">
      <c r="B57" s="156">
        <v>7</v>
      </c>
      <c r="C57" s="45" t="s">
        <v>51</v>
      </c>
      <c r="D57" s="52"/>
      <c r="E57" s="89"/>
      <c r="F57" s="52"/>
      <c r="G57" s="54"/>
    </row>
    <row r="58" spans="2:10" s="2" customFormat="1" ht="15" customHeight="1">
      <c r="B58" s="171"/>
      <c r="C58" s="45" t="s">
        <v>52</v>
      </c>
      <c r="D58" s="46" t="s">
        <v>2</v>
      </c>
      <c r="E58" s="47">
        <f>E45+E46+E43+E42</f>
        <v>181</v>
      </c>
      <c r="F58" s="47"/>
      <c r="G58" s="48">
        <f>E58*F58</f>
        <v>0</v>
      </c>
    </row>
    <row r="59" spans="2:10" s="2" customFormat="1" ht="124" customHeight="1">
      <c r="B59" s="156">
        <v>8</v>
      </c>
      <c r="C59" s="45" t="s">
        <v>53</v>
      </c>
      <c r="D59" s="46"/>
      <c r="E59" s="91"/>
      <c r="F59" s="53"/>
      <c r="G59" s="55"/>
    </row>
    <row r="60" spans="2:10" s="2" customFormat="1" ht="15" customHeight="1">
      <c r="B60" s="171"/>
      <c r="C60" s="45" t="s">
        <v>54</v>
      </c>
      <c r="D60" s="52" t="s">
        <v>2</v>
      </c>
      <c r="E60" s="47">
        <f>E58</f>
        <v>181</v>
      </c>
      <c r="F60" s="47"/>
      <c r="G60" s="48">
        <f>E60*F60</f>
        <v>0</v>
      </c>
    </row>
    <row r="61" spans="2:10" s="2" customFormat="1" ht="36" customHeight="1">
      <c r="B61" s="156">
        <v>9</v>
      </c>
      <c r="C61" s="45" t="s">
        <v>55</v>
      </c>
      <c r="D61" s="52"/>
      <c r="E61" s="91"/>
      <c r="F61" s="53"/>
      <c r="G61" s="55"/>
    </row>
    <row r="62" spans="2:10" s="3" customFormat="1" ht="15" customHeight="1">
      <c r="B62" s="172"/>
      <c r="C62" s="45" t="s">
        <v>56</v>
      </c>
      <c r="D62" s="58" t="s">
        <v>31</v>
      </c>
      <c r="E62" s="63">
        <v>1</v>
      </c>
      <c r="F62" s="47"/>
      <c r="G62" s="61">
        <f>E62*F62</f>
        <v>0</v>
      </c>
      <c r="H62" s="4"/>
      <c r="I62" s="4"/>
      <c r="J62" s="4"/>
    </row>
    <row r="63" spans="2:10" s="1" customFormat="1" ht="49.25" customHeight="1">
      <c r="B63" s="156">
        <v>10</v>
      </c>
      <c r="C63" s="45" t="s">
        <v>57</v>
      </c>
      <c r="D63" s="52"/>
      <c r="E63" s="52"/>
      <c r="F63" s="52"/>
      <c r="G63" s="56"/>
    </row>
    <row r="64" spans="2:10" s="1" customFormat="1" ht="17.399999999999999" customHeight="1">
      <c r="B64" s="195"/>
      <c r="C64" s="45" t="s">
        <v>12</v>
      </c>
      <c r="D64" s="58" t="s">
        <v>31</v>
      </c>
      <c r="E64" s="65">
        <v>4</v>
      </c>
      <c r="F64" s="47"/>
      <c r="G64" s="48">
        <f>E64*F64</f>
        <v>0</v>
      </c>
    </row>
    <row r="65" spans="2:10" s="13" customFormat="1" ht="15.5">
      <c r="B65" s="172"/>
      <c r="C65" s="57" t="s">
        <v>14</v>
      </c>
      <c r="D65" s="112" t="s">
        <v>58</v>
      </c>
      <c r="E65" s="65">
        <v>4</v>
      </c>
      <c r="F65" s="47"/>
      <c r="G65" s="48">
        <f>E65*F65</f>
        <v>0</v>
      </c>
    </row>
    <row r="66" spans="2:10" s="3" customFormat="1" ht="15" customHeight="1">
      <c r="B66" s="196"/>
      <c r="C66" s="197"/>
      <c r="D66" s="197"/>
      <c r="E66" s="197"/>
      <c r="F66" s="197"/>
      <c r="G66" s="198"/>
      <c r="H66" s="4"/>
      <c r="I66" s="4"/>
      <c r="J66" s="4"/>
    </row>
    <row r="67" spans="2:10" s="28" customFormat="1" ht="41" customHeight="1">
      <c r="B67" s="145" t="s">
        <v>59</v>
      </c>
      <c r="C67" s="146"/>
      <c r="D67" s="146"/>
      <c r="E67" s="146"/>
      <c r="F67" s="146"/>
      <c r="G67" s="59">
        <f>SUM(G41:G65)</f>
        <v>0</v>
      </c>
    </row>
    <row r="68" spans="2:10" s="12" customFormat="1" ht="15" customHeight="1">
      <c r="B68" s="189"/>
      <c r="C68" s="190"/>
      <c r="D68" s="190"/>
      <c r="E68" s="190"/>
      <c r="F68" s="190"/>
      <c r="G68" s="191"/>
      <c r="H68" s="14"/>
      <c r="I68" s="14"/>
    </row>
    <row r="69" spans="2:10" s="12" customFormat="1" ht="20.25" customHeight="1" thickBot="1">
      <c r="B69" s="192"/>
      <c r="C69" s="193"/>
      <c r="D69" s="193"/>
      <c r="E69" s="193"/>
      <c r="F69" s="193"/>
      <c r="G69" s="194"/>
      <c r="H69" s="14"/>
      <c r="I69" s="14"/>
    </row>
    <row r="70" spans="2:10" s="12" customFormat="1" ht="60.5" customHeight="1">
      <c r="B70" s="168" t="s">
        <v>60</v>
      </c>
      <c r="C70" s="169"/>
      <c r="D70" s="169"/>
      <c r="E70" s="169"/>
      <c r="F70" s="169"/>
      <c r="G70" s="170"/>
      <c r="H70" s="14"/>
      <c r="I70" s="14"/>
    </row>
    <row r="71" spans="2:10" s="12" customFormat="1" ht="22.75" customHeight="1" thickBot="1">
      <c r="B71" s="181" t="s">
        <v>61</v>
      </c>
      <c r="C71" s="182"/>
      <c r="D71" s="182"/>
      <c r="E71" s="182"/>
      <c r="F71" s="182"/>
      <c r="G71" s="183"/>
      <c r="H71" s="14"/>
      <c r="I71" s="14"/>
    </row>
    <row r="72" spans="2:10" s="12" customFormat="1" ht="27" customHeight="1" thickBot="1">
      <c r="B72" s="124" t="s">
        <v>62</v>
      </c>
      <c r="C72" s="187"/>
      <c r="D72" s="187"/>
      <c r="E72" s="187"/>
      <c r="F72" s="187"/>
      <c r="G72" s="188"/>
      <c r="H72" s="14"/>
      <c r="I72" s="14"/>
    </row>
    <row r="73" spans="2:10" s="12" customFormat="1" ht="15" customHeight="1">
      <c r="B73" s="71"/>
      <c r="C73" s="38"/>
      <c r="D73" s="38"/>
      <c r="E73" s="39"/>
      <c r="F73" s="39"/>
      <c r="G73" s="72"/>
      <c r="H73" s="14"/>
      <c r="I73" s="14"/>
    </row>
    <row r="74" spans="2:10" s="12" customFormat="1" ht="15" customHeight="1">
      <c r="B74" s="71"/>
      <c r="C74" s="38"/>
      <c r="D74" s="38"/>
      <c r="E74" s="39"/>
      <c r="F74" s="39"/>
      <c r="G74" s="72"/>
      <c r="H74" s="14"/>
      <c r="I74" s="14"/>
    </row>
    <row r="75" spans="2:10" s="14" customFormat="1" ht="15" customHeight="1">
      <c r="B75" s="73"/>
      <c r="C75" s="66"/>
      <c r="D75" s="66"/>
      <c r="E75" s="67"/>
      <c r="F75" s="68"/>
      <c r="G75" s="74"/>
    </row>
    <row r="76" spans="2:10" s="14" customFormat="1" ht="20.25" customHeight="1">
      <c r="B76" s="173" t="s">
        <v>63</v>
      </c>
      <c r="C76" s="174"/>
      <c r="D76" s="174"/>
      <c r="E76" s="174"/>
      <c r="F76" s="174"/>
      <c r="G76" s="75">
        <f>G21</f>
        <v>0</v>
      </c>
    </row>
    <row r="77" spans="2:10" s="14" customFormat="1" ht="21" customHeight="1">
      <c r="B77" s="173" t="s">
        <v>64</v>
      </c>
      <c r="C77" s="174"/>
      <c r="D77" s="174"/>
      <c r="E77" s="174"/>
      <c r="F77" s="174"/>
      <c r="G77" s="75">
        <f>G36</f>
        <v>0</v>
      </c>
    </row>
    <row r="78" spans="2:10" s="14" customFormat="1" ht="40" customHeight="1">
      <c r="B78" s="173" t="s">
        <v>65</v>
      </c>
      <c r="C78" s="174"/>
      <c r="D78" s="174"/>
      <c r="E78" s="174"/>
      <c r="F78" s="174"/>
      <c r="G78" s="75">
        <f>G67</f>
        <v>0</v>
      </c>
    </row>
    <row r="79" spans="2:10" s="2" customFormat="1" ht="15" customHeight="1">
      <c r="B79" s="178"/>
      <c r="C79" s="179"/>
      <c r="D79" s="179"/>
      <c r="E79" s="179"/>
      <c r="F79" s="179"/>
      <c r="G79" s="180"/>
    </row>
    <row r="80" spans="2:10" s="14" customFormat="1" ht="19.5" customHeight="1">
      <c r="B80" s="173" t="s">
        <v>66</v>
      </c>
      <c r="C80" s="174"/>
      <c r="D80" s="174"/>
      <c r="E80" s="174"/>
      <c r="F80" s="174"/>
      <c r="G80" s="75">
        <f>SUM(G76:G78)</f>
        <v>0</v>
      </c>
    </row>
    <row r="81" spans="2:7" s="14" customFormat="1" ht="15" customHeight="1">
      <c r="B81" s="76"/>
      <c r="C81" s="64"/>
      <c r="D81" s="69"/>
      <c r="E81" s="70"/>
      <c r="F81" s="70"/>
      <c r="G81" s="77"/>
    </row>
    <row r="82" spans="2:7" s="14" customFormat="1" ht="15" customHeight="1">
      <c r="B82" s="42"/>
      <c r="C82" s="38"/>
      <c r="D82" s="35"/>
      <c r="E82" s="36"/>
      <c r="F82" s="36"/>
      <c r="G82" s="43"/>
    </row>
    <row r="83" spans="2:7" s="16" customFormat="1" ht="20.25" customHeight="1">
      <c r="B83" s="175" t="s">
        <v>67</v>
      </c>
      <c r="C83" s="176"/>
      <c r="D83" s="176"/>
      <c r="E83" s="176"/>
      <c r="F83" s="177"/>
      <c r="G83" s="75">
        <f>G80</f>
        <v>0</v>
      </c>
    </row>
    <row r="84" spans="2:7" s="16" customFormat="1" ht="15" customHeight="1">
      <c r="B84" s="78"/>
      <c r="C84" s="40"/>
      <c r="D84" s="165"/>
      <c r="E84" s="166"/>
      <c r="F84" s="166"/>
      <c r="G84" s="167"/>
    </row>
    <row r="85" spans="2:7" s="16" customFormat="1" ht="21" customHeight="1">
      <c r="B85" s="175" t="s">
        <v>68</v>
      </c>
      <c r="C85" s="176"/>
      <c r="D85" s="176"/>
      <c r="E85" s="176"/>
      <c r="F85" s="177"/>
      <c r="G85" s="75">
        <f>0.21*G83</f>
        <v>0</v>
      </c>
    </row>
    <row r="86" spans="2:7" s="16" customFormat="1" ht="15" customHeight="1">
      <c r="B86" s="78"/>
      <c r="C86" s="40"/>
      <c r="D86" s="37"/>
      <c r="E86" s="41"/>
      <c r="F86" s="41"/>
      <c r="G86" s="79"/>
    </row>
    <row r="87" spans="2:7" s="16" customFormat="1" ht="20.25" customHeight="1">
      <c r="B87" s="175" t="s">
        <v>69</v>
      </c>
      <c r="C87" s="176"/>
      <c r="D87" s="176"/>
      <c r="E87" s="176"/>
      <c r="F87" s="177"/>
      <c r="G87" s="75">
        <f>G83+G85</f>
        <v>0</v>
      </c>
    </row>
    <row r="88" spans="2:7" s="14" customFormat="1" ht="15" customHeight="1" thickBot="1">
      <c r="B88" s="80"/>
      <c r="C88" s="81"/>
      <c r="D88" s="162"/>
      <c r="E88" s="163"/>
      <c r="F88" s="163"/>
      <c r="G88" s="164"/>
    </row>
    <row r="89" spans="2:7" s="14" customFormat="1" ht="15" customHeight="1"/>
    <row r="90" spans="2:7" s="14" customFormat="1" ht="15" customHeight="1"/>
    <row r="91" spans="2:7" s="14" customFormat="1" ht="15" customHeight="1"/>
    <row r="92" spans="2:7" s="14" customFormat="1" ht="15" customHeight="1"/>
    <row r="93" spans="2:7" s="14" customFormat="1" ht="15" customHeight="1"/>
    <row r="94" spans="2:7" s="14" customFormat="1" ht="15" customHeight="1"/>
    <row r="95" spans="2:7" s="14" customFormat="1" ht="15" customHeight="1"/>
    <row r="96" spans="2:7" s="14" customFormat="1" ht="15" customHeight="1"/>
    <row r="97" spans="2:7" s="14" customFormat="1" ht="15" customHeight="1"/>
    <row r="98" spans="2:7" s="14" customFormat="1" ht="15" customHeight="1"/>
    <row r="99" spans="2:7" s="14" customFormat="1" ht="15" customHeight="1"/>
    <row r="100" spans="2:7" s="14" customFormat="1" ht="15" customHeight="1"/>
    <row r="101" spans="2:7" s="14" customFormat="1" ht="15" customHeight="1"/>
    <row r="102" spans="2:7" s="14" customFormat="1" ht="15" customHeight="1"/>
    <row r="103" spans="2:7" s="14" customFormat="1" ht="15" customHeight="1"/>
    <row r="104" spans="2:7" s="14" customFormat="1" ht="15" customHeight="1"/>
    <row r="105" spans="2:7" s="14" customFormat="1" ht="15" customHeight="1"/>
    <row r="106" spans="2:7" s="16" customFormat="1" ht="15" customHeight="1">
      <c r="B106" s="14"/>
      <c r="C106" s="14"/>
      <c r="D106" s="14"/>
      <c r="E106" s="14"/>
      <c r="F106" s="14"/>
      <c r="G106" s="14"/>
    </row>
    <row r="107" spans="2:7" s="16" customFormat="1" ht="15" customHeight="1">
      <c r="B107" s="14"/>
      <c r="C107" s="14"/>
      <c r="D107" s="14"/>
      <c r="E107" s="14"/>
      <c r="F107" s="14"/>
      <c r="G107" s="14"/>
    </row>
    <row r="108" spans="2:7" s="16" customFormat="1" ht="15" customHeight="1">
      <c r="B108" s="14"/>
      <c r="C108" s="14"/>
      <c r="D108" s="14"/>
      <c r="E108" s="14"/>
      <c r="F108" s="14"/>
      <c r="G108" s="14"/>
    </row>
    <row r="109" spans="2:7" s="16" customFormat="1" ht="15" customHeight="1">
      <c r="B109" s="17"/>
      <c r="C109" s="18"/>
      <c r="D109" s="19"/>
      <c r="E109" s="30"/>
      <c r="F109" s="30"/>
      <c r="G109" s="34"/>
    </row>
    <row r="110" spans="2:7" s="16" customFormat="1" ht="15" customHeight="1">
      <c r="B110" s="17"/>
      <c r="C110" s="18"/>
      <c r="D110" s="19"/>
      <c r="E110" s="30"/>
      <c r="F110" s="30"/>
      <c r="G110" s="34"/>
    </row>
    <row r="111" spans="2:7" s="16" customFormat="1" ht="15" customHeight="1">
      <c r="B111" s="17"/>
      <c r="C111" s="18"/>
      <c r="D111" s="19"/>
      <c r="E111" s="30"/>
      <c r="F111" s="30"/>
      <c r="G111" s="34"/>
    </row>
    <row r="112" spans="2:7" s="16" customFormat="1" ht="15" customHeight="1">
      <c r="B112" s="17"/>
      <c r="C112" s="18"/>
      <c r="D112" s="19"/>
      <c r="E112" s="30"/>
      <c r="F112" s="30"/>
      <c r="G112" s="34"/>
    </row>
    <row r="113" spans="2:7" s="16" customFormat="1" ht="15" customHeight="1">
      <c r="B113" s="17"/>
      <c r="C113" s="18"/>
      <c r="D113" s="19"/>
      <c r="E113" s="30"/>
      <c r="F113" s="30"/>
      <c r="G113" s="34"/>
    </row>
    <row r="114" spans="2:7" s="16" customFormat="1" ht="15" customHeight="1">
      <c r="B114" s="17"/>
      <c r="C114" s="18"/>
      <c r="D114" s="19"/>
      <c r="E114" s="30"/>
      <c r="F114" s="30"/>
      <c r="G114" s="34"/>
    </row>
    <row r="115" spans="2:7" s="16" customFormat="1" ht="15" customHeight="1">
      <c r="B115" s="17"/>
      <c r="C115" s="18"/>
      <c r="D115" s="19"/>
      <c r="E115" s="30"/>
      <c r="F115" s="30"/>
      <c r="G115" s="34"/>
    </row>
    <row r="116" spans="2:7" s="16" customFormat="1" ht="15" customHeight="1">
      <c r="B116" s="17"/>
      <c r="C116" s="18"/>
      <c r="D116" s="19"/>
      <c r="E116" s="30"/>
      <c r="F116" s="30"/>
      <c r="G116" s="34"/>
    </row>
    <row r="117" spans="2:7" s="11" customFormat="1" ht="15" customHeight="1">
      <c r="B117" s="20"/>
      <c r="C117" s="21"/>
      <c r="D117" s="5"/>
      <c r="E117" s="6"/>
      <c r="F117" s="6"/>
      <c r="G117" s="6"/>
    </row>
    <row r="118" spans="2:7" s="11" customFormat="1" ht="15" customHeight="1">
      <c r="B118" s="20"/>
      <c r="C118" s="21"/>
      <c r="D118" s="5"/>
      <c r="E118" s="6"/>
      <c r="F118" s="6"/>
      <c r="G118" s="6"/>
    </row>
    <row r="119" spans="2:7" s="11" customFormat="1" ht="15" customHeight="1">
      <c r="B119" s="20"/>
      <c r="C119" s="21"/>
      <c r="D119" s="5"/>
      <c r="E119" s="6"/>
      <c r="F119" s="6"/>
      <c r="G119" s="6"/>
    </row>
    <row r="120" spans="2:7" s="11" customFormat="1" ht="15" customHeight="1">
      <c r="B120" s="20"/>
      <c r="C120" s="21"/>
      <c r="D120" s="5"/>
      <c r="E120" s="6"/>
      <c r="F120" s="6"/>
      <c r="G120" s="6"/>
    </row>
    <row r="121" spans="2:7" s="11" customFormat="1" ht="15" customHeight="1">
      <c r="B121" s="20"/>
      <c r="C121" s="21"/>
      <c r="D121" s="5"/>
      <c r="E121" s="6"/>
      <c r="F121" s="6"/>
      <c r="G121" s="6"/>
    </row>
    <row r="122" spans="2:7" s="11" customFormat="1" ht="15" customHeight="1">
      <c r="B122" s="20"/>
      <c r="C122" s="21"/>
      <c r="D122" s="5"/>
      <c r="E122" s="6"/>
      <c r="F122" s="6"/>
      <c r="G122" s="6"/>
    </row>
    <row r="123" spans="2:7" s="11" customFormat="1" ht="15" customHeight="1">
      <c r="B123" s="20"/>
      <c r="C123" s="21"/>
      <c r="D123" s="5"/>
      <c r="E123" s="6"/>
      <c r="F123" s="6"/>
      <c r="G123" s="6"/>
    </row>
    <row r="124" spans="2:7" s="11" customFormat="1" ht="15" customHeight="1">
      <c r="B124" s="20"/>
      <c r="C124" s="21"/>
      <c r="D124" s="5"/>
      <c r="E124" s="6"/>
      <c r="F124" s="6"/>
      <c r="G124" s="6"/>
    </row>
    <row r="125" spans="2:7" s="11" customFormat="1" ht="15" customHeight="1">
      <c r="B125" s="20"/>
      <c r="C125" s="21"/>
      <c r="D125" s="5"/>
      <c r="E125" s="6"/>
      <c r="F125" s="6"/>
      <c r="G125" s="6"/>
    </row>
    <row r="126" spans="2:7" s="11" customFormat="1" ht="15" customHeight="1">
      <c r="B126" s="20"/>
      <c r="C126" s="21"/>
      <c r="D126" s="5"/>
      <c r="E126" s="6"/>
      <c r="F126" s="6"/>
      <c r="G126" s="6"/>
    </row>
    <row r="127" spans="2:7" s="11" customFormat="1" ht="15" customHeight="1">
      <c r="B127" s="20"/>
      <c r="C127" s="21"/>
      <c r="D127" s="5"/>
      <c r="E127" s="6"/>
      <c r="F127" s="6"/>
      <c r="G127" s="6"/>
    </row>
    <row r="128" spans="2:7" s="11" customFormat="1" ht="15" customHeight="1">
      <c r="B128" s="20"/>
      <c r="C128" s="21"/>
      <c r="D128" s="5"/>
      <c r="E128" s="6"/>
      <c r="F128" s="6"/>
      <c r="G128" s="6"/>
    </row>
    <row r="129" spans="2:7" s="11" customFormat="1" ht="15" customHeight="1">
      <c r="B129" s="20"/>
      <c r="C129" s="21"/>
      <c r="D129" s="5"/>
      <c r="E129" s="6"/>
      <c r="F129" s="6"/>
      <c r="G129" s="6"/>
    </row>
    <row r="130" spans="2:7" s="11" customFormat="1" ht="15" customHeight="1">
      <c r="B130" s="20"/>
      <c r="C130" s="21"/>
      <c r="D130" s="5"/>
      <c r="E130" s="6"/>
      <c r="F130" s="6"/>
      <c r="G130" s="6"/>
    </row>
    <row r="131" spans="2:7" s="11" customFormat="1" ht="15" customHeight="1">
      <c r="B131" s="20"/>
      <c r="C131" s="21"/>
      <c r="D131" s="5"/>
      <c r="E131" s="6"/>
      <c r="F131" s="6"/>
      <c r="G131" s="6"/>
    </row>
    <row r="132" spans="2:7" s="11" customFormat="1" ht="15" customHeight="1">
      <c r="B132" s="20"/>
      <c r="C132" s="21"/>
      <c r="D132" s="5"/>
      <c r="E132" s="6"/>
      <c r="F132" s="6"/>
      <c r="G132" s="6"/>
    </row>
    <row r="133" spans="2:7" s="11" customFormat="1" ht="15" customHeight="1">
      <c r="B133" s="20"/>
      <c r="C133" s="21"/>
      <c r="D133" s="5"/>
      <c r="E133" s="6"/>
      <c r="F133" s="6"/>
      <c r="G133" s="6"/>
    </row>
    <row r="134" spans="2:7" s="11" customFormat="1" ht="15" customHeight="1">
      <c r="B134" s="20"/>
      <c r="C134" s="21"/>
      <c r="D134" s="5"/>
      <c r="E134" s="6"/>
      <c r="F134" s="6"/>
      <c r="G134" s="6"/>
    </row>
    <row r="135" spans="2:7" s="11" customFormat="1" ht="15" customHeight="1">
      <c r="B135" s="20"/>
      <c r="C135" s="21"/>
      <c r="D135" s="5"/>
      <c r="E135" s="6"/>
      <c r="F135" s="6"/>
      <c r="G135" s="6"/>
    </row>
    <row r="136" spans="2:7" s="11" customFormat="1" ht="15" customHeight="1">
      <c r="B136" s="20"/>
      <c r="C136" s="21"/>
      <c r="D136" s="5"/>
      <c r="E136" s="6"/>
      <c r="F136" s="6"/>
      <c r="G136" s="6"/>
    </row>
    <row r="137" spans="2:7" s="11" customFormat="1" ht="15" customHeight="1">
      <c r="B137" s="20"/>
      <c r="C137" s="21"/>
      <c r="D137" s="5"/>
      <c r="E137" s="6"/>
      <c r="F137" s="6"/>
      <c r="G137" s="6"/>
    </row>
    <row r="138" spans="2:7" s="11" customFormat="1" ht="15" customHeight="1">
      <c r="B138" s="20"/>
      <c r="C138" s="21"/>
      <c r="D138" s="5"/>
      <c r="E138" s="6"/>
      <c r="F138" s="6"/>
      <c r="G138" s="6"/>
    </row>
    <row r="139" spans="2:7" s="11" customFormat="1" ht="15" customHeight="1">
      <c r="B139" s="20"/>
      <c r="C139" s="21"/>
      <c r="D139" s="5"/>
      <c r="E139" s="6"/>
      <c r="F139" s="6"/>
      <c r="G139" s="6"/>
    </row>
    <row r="140" spans="2:7" s="11" customFormat="1" ht="15" customHeight="1">
      <c r="B140" s="20"/>
      <c r="C140" s="21"/>
      <c r="D140" s="5"/>
      <c r="E140" s="6"/>
      <c r="F140" s="6"/>
      <c r="G140" s="6"/>
    </row>
    <row r="141" spans="2:7" s="11" customFormat="1" ht="15" customHeight="1">
      <c r="B141" s="20"/>
      <c r="C141" s="21"/>
      <c r="D141" s="5"/>
      <c r="E141" s="6"/>
      <c r="F141" s="6"/>
      <c r="G141" s="6"/>
    </row>
    <row r="142" spans="2:7" s="11" customFormat="1" ht="15" customHeight="1">
      <c r="B142" s="20"/>
      <c r="C142" s="21"/>
      <c r="D142" s="5"/>
      <c r="E142" s="6"/>
      <c r="F142" s="6"/>
      <c r="G142" s="6"/>
    </row>
    <row r="143" spans="2:7" s="11" customFormat="1" ht="15" customHeight="1">
      <c r="B143" s="20"/>
      <c r="C143" s="21"/>
      <c r="D143" s="5"/>
      <c r="E143" s="6"/>
      <c r="F143" s="6"/>
      <c r="G143" s="6"/>
    </row>
    <row r="144" spans="2:7" s="11" customFormat="1" ht="15" customHeight="1">
      <c r="B144" s="20"/>
      <c r="C144" s="21"/>
      <c r="D144" s="5"/>
      <c r="E144" s="6"/>
      <c r="F144" s="6"/>
      <c r="G144" s="6"/>
    </row>
    <row r="145" spans="2:7" s="11" customFormat="1" ht="15" customHeight="1">
      <c r="B145" s="20"/>
      <c r="C145" s="21"/>
      <c r="D145" s="5"/>
      <c r="E145" s="6"/>
      <c r="F145" s="6"/>
      <c r="G145" s="6"/>
    </row>
    <row r="146" spans="2:7" s="11" customFormat="1" ht="15" customHeight="1">
      <c r="B146" s="20"/>
      <c r="C146" s="21"/>
      <c r="D146" s="5"/>
      <c r="E146" s="6"/>
      <c r="F146" s="6"/>
      <c r="G146" s="6"/>
    </row>
    <row r="147" spans="2:7" s="11" customFormat="1" ht="15" customHeight="1">
      <c r="B147" s="20"/>
      <c r="C147" s="21"/>
      <c r="D147" s="5"/>
      <c r="E147" s="6"/>
      <c r="F147" s="6"/>
      <c r="G147" s="6"/>
    </row>
    <row r="148" spans="2:7" s="11" customFormat="1" ht="15" customHeight="1">
      <c r="B148" s="20"/>
      <c r="C148" s="21"/>
      <c r="D148" s="5"/>
      <c r="E148" s="6"/>
      <c r="F148" s="6"/>
      <c r="G148" s="6"/>
    </row>
    <row r="149" spans="2:7" s="11" customFormat="1" ht="15" customHeight="1">
      <c r="B149" s="20"/>
      <c r="C149" s="21"/>
      <c r="D149" s="5"/>
      <c r="E149" s="6"/>
      <c r="F149" s="6"/>
      <c r="G149" s="6"/>
    </row>
    <row r="150" spans="2:7" s="11" customFormat="1" ht="15" customHeight="1">
      <c r="B150" s="20"/>
      <c r="C150" s="21"/>
      <c r="D150" s="5"/>
      <c r="E150" s="6"/>
      <c r="F150" s="6"/>
      <c r="G150" s="6"/>
    </row>
    <row r="151" spans="2:7" s="11" customFormat="1" ht="15" customHeight="1">
      <c r="B151" s="20"/>
      <c r="C151" s="21"/>
      <c r="D151" s="5"/>
      <c r="E151" s="6"/>
      <c r="F151" s="6"/>
      <c r="G151" s="6"/>
    </row>
    <row r="152" spans="2:7">
      <c r="B152" s="22"/>
      <c r="C152" s="23"/>
      <c r="E152" s="31"/>
      <c r="F152" s="31"/>
    </row>
    <row r="153" spans="2:7">
      <c r="B153" s="22"/>
      <c r="C153" s="25"/>
      <c r="G153" s="33">
        <f>SUM(E153*F153)</f>
        <v>0</v>
      </c>
    </row>
    <row r="158" spans="2:7">
      <c r="G158" s="32"/>
    </row>
  </sheetData>
  <sheetProtection selectLockedCells="1" selectUnlockedCells="1"/>
  <mergeCells count="51">
    <mergeCell ref="A41:A44"/>
    <mergeCell ref="B72:G72"/>
    <mergeCell ref="B68:G69"/>
    <mergeCell ref="B67:F67"/>
    <mergeCell ref="B55:B56"/>
    <mergeCell ref="B63:B65"/>
    <mergeCell ref="B59:B60"/>
    <mergeCell ref="B61:B62"/>
    <mergeCell ref="B57:B58"/>
    <mergeCell ref="B66:G66"/>
    <mergeCell ref="B78:F78"/>
    <mergeCell ref="B80:F80"/>
    <mergeCell ref="B79:G79"/>
    <mergeCell ref="B71:G71"/>
    <mergeCell ref="B26:G26"/>
    <mergeCell ref="B31:B32"/>
    <mergeCell ref="B25:G25"/>
    <mergeCell ref="B33:B34"/>
    <mergeCell ref="B27:B28"/>
    <mergeCell ref="B35:G35"/>
    <mergeCell ref="D88:G88"/>
    <mergeCell ref="D84:G84"/>
    <mergeCell ref="B70:G70"/>
    <mergeCell ref="B44:B46"/>
    <mergeCell ref="B47:B49"/>
    <mergeCell ref="B50:B51"/>
    <mergeCell ref="B52:B54"/>
    <mergeCell ref="B76:F76"/>
    <mergeCell ref="B83:F83"/>
    <mergeCell ref="B85:F85"/>
    <mergeCell ref="B87:F87"/>
    <mergeCell ref="B77:F77"/>
    <mergeCell ref="B40:G40"/>
    <mergeCell ref="B36:F36"/>
    <mergeCell ref="B38:G38"/>
    <mergeCell ref="B37:G37"/>
    <mergeCell ref="B39:G39"/>
    <mergeCell ref="B6:G6"/>
    <mergeCell ref="B18:B19"/>
    <mergeCell ref="B21:F21"/>
    <mergeCell ref="B24:G24"/>
    <mergeCell ref="B1:G1"/>
    <mergeCell ref="B5:G5"/>
    <mergeCell ref="B4:G4"/>
    <mergeCell ref="B13:B14"/>
    <mergeCell ref="B15:B16"/>
    <mergeCell ref="B2:G2"/>
    <mergeCell ref="B20:G20"/>
    <mergeCell ref="B7:G7"/>
    <mergeCell ref="B8:B9"/>
    <mergeCell ref="B22:G23"/>
  </mergeCells>
  <phoneticPr fontId="19" type="noConversion"/>
  <printOptions horizontalCentered="1"/>
  <pageMargins left="0.86614173228346503" right="0.86614173228346503" top="0.59055118110236204" bottom="0.59055118110236204" header="0.511811023622047" footer="0.39370078740157499"/>
  <pageSetup paperSize="9" scale="65" firstPageNumber="0" fitToHeight="11" orientation="portrait" r:id="rId1"/>
  <headerFooter alignWithMargins="0">
    <oddHeader xml:space="preserve">&amp;R&amp;8
</oddHeader>
    <oddFooter>&amp;C&amp;"Tahoma,Regular"&amp;8PREDMER I PREDRAČUN RADOVA&amp;R&amp;8&amp;P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Excel_BuiltIn_Print_Area_1_1_1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undp</dc:creator>
  <cp:lastModifiedBy>Irena Lakovic</cp:lastModifiedBy>
  <cp:lastPrinted>2018-05-23T11:57:53Z</cp:lastPrinted>
  <dcterms:created xsi:type="dcterms:W3CDTF">2012-10-23T10:50:24Z</dcterms:created>
  <dcterms:modified xsi:type="dcterms:W3CDTF">2018-06-29T12:29:23Z</dcterms:modified>
</cp:coreProperties>
</file>