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undp-my.sharepoint.com/personal/zijad_karadza_undp_org/Documents/GED/Procurement/RFQ/RFQ 103-18 Mechanical works on two public buildings in BiH/"/>
    </mc:Choice>
  </mc:AlternateContent>
  <xr:revisionPtr revIDLastSave="0" documentId="8_{6BB953FB-6E28-450A-8D7E-C6CA9866C5F2}" xr6:coauthVersionLast="34" xr6:coauthVersionMax="34" xr10:uidLastSave="{00000000-0000-0000-0000-000000000000}"/>
  <bookViews>
    <workbookView xWindow="0" yWindow="0" windowWidth="21600" windowHeight="9375" xr2:uid="{00000000-000D-0000-FFFF-FFFF00000000}"/>
  </bookViews>
  <sheets>
    <sheet name="Masinski radovi" sheetId="51" r:id="rId1"/>
  </sheets>
  <definedNames>
    <definedName name="_xlnm._FilterDatabase" localSheetId="0" hidden="1">'Masinski radovi'!#REF!</definedName>
    <definedName name="_xlnm.Print_Area" localSheetId="0">'Masinski radovi'!$A$1:$F$201</definedName>
    <definedName name="_xlnm.Print_Titles" localSheetId="0">'Masinski radovi'!#REF!</definedName>
  </definedNames>
  <calcPr calcId="179021"/>
</workbook>
</file>

<file path=xl/calcChain.xml><?xml version="1.0" encoding="utf-8"?>
<calcChain xmlns="http://schemas.openxmlformats.org/spreadsheetml/2006/main">
  <c r="F173" i="51" l="1"/>
  <c r="F102" i="51" l="1"/>
  <c r="F138" i="51"/>
  <c r="F139" i="51"/>
  <c r="F142" i="51"/>
  <c r="F145" i="51"/>
  <c r="F148" i="51"/>
  <c r="F149" i="51"/>
  <c r="F150" i="51"/>
  <c r="F153" i="51"/>
  <c r="F154" i="51"/>
  <c r="F157" i="51"/>
  <c r="F158" i="51"/>
  <c r="F159" i="51"/>
  <c r="F162" i="51"/>
  <c r="F163" i="51"/>
  <c r="F164" i="51"/>
  <c r="F167" i="51"/>
  <c r="F168" i="51"/>
  <c r="F169" i="51"/>
  <c r="F171" i="51"/>
  <c r="F175" i="51"/>
  <c r="F177" i="51"/>
  <c r="F179" i="51"/>
  <c r="F137" i="51"/>
  <c r="F12" i="51"/>
  <c r="F13" i="51"/>
  <c r="F16" i="51"/>
  <c r="F17" i="51"/>
  <c r="F18" i="51"/>
  <c r="F19" i="51"/>
  <c r="F22" i="51"/>
  <c r="F25" i="51"/>
  <c r="F26" i="51"/>
  <c r="F27" i="51"/>
  <c r="F30" i="51"/>
  <c r="F31" i="51"/>
  <c r="F32" i="51"/>
  <c r="F35" i="51"/>
  <c r="F36" i="51"/>
  <c r="F37" i="51"/>
  <c r="F39" i="51"/>
  <c r="F41" i="51"/>
  <c r="F43" i="51"/>
  <c r="F54" i="51"/>
  <c r="F57" i="51"/>
  <c r="F58" i="51"/>
  <c r="F59" i="51"/>
  <c r="F60" i="51"/>
  <c r="F61" i="51"/>
  <c r="F64" i="51"/>
  <c r="F65" i="51"/>
  <c r="F66" i="51"/>
  <c r="F67" i="51"/>
  <c r="F70" i="51"/>
  <c r="F72" i="51"/>
  <c r="F74" i="51"/>
  <c r="F76" i="51"/>
  <c r="F78" i="51"/>
  <c r="F82" i="51"/>
  <c r="F84" i="51"/>
  <c r="F87" i="51"/>
  <c r="F88" i="51"/>
  <c r="F90" i="51"/>
  <c r="F92" i="51"/>
  <c r="F94" i="51"/>
  <c r="F96" i="51"/>
  <c r="F98" i="51"/>
  <c r="F100" i="51"/>
  <c r="F104" i="51"/>
  <c r="F108" i="51"/>
  <c r="F110" i="51"/>
  <c r="F113" i="51"/>
  <c r="F115" i="51"/>
  <c r="F117" i="51"/>
  <c r="F119" i="51"/>
  <c r="F121" i="51"/>
  <c r="F123" i="51"/>
  <c r="F125" i="51"/>
  <c r="F127" i="51"/>
  <c r="F129" i="51"/>
  <c r="F9" i="51"/>
  <c r="F8" i="51"/>
  <c r="F7" i="51"/>
  <c r="F182" i="51" l="1"/>
  <c r="F188" i="51" s="1"/>
  <c r="F132" i="51"/>
  <c r="F187" i="51" s="1"/>
  <c r="F189" i="51" l="1"/>
  <c r="F190" i="51" l="1"/>
  <c r="F191" i="51" s="1"/>
</calcChain>
</file>

<file path=xl/sharedStrings.xml><?xml version="1.0" encoding="utf-8"?>
<sst xmlns="http://schemas.openxmlformats.org/spreadsheetml/2006/main" count="232" uniqueCount="137">
  <si>
    <t>Opis radova</t>
  </si>
  <si>
    <t>m2</t>
  </si>
  <si>
    <t>kom</t>
  </si>
  <si>
    <t>R.br.</t>
  </si>
  <si>
    <t>poz</t>
  </si>
  <si>
    <t>m</t>
  </si>
  <si>
    <t>J.M.</t>
  </si>
  <si>
    <t>Ukupno bez PDV</t>
  </si>
  <si>
    <t>Količina</t>
  </si>
  <si>
    <t>A</t>
  </si>
  <si>
    <t>J.C. bez PDV</t>
  </si>
  <si>
    <t xml:space="preserve"> REKAPITULACIJA  SVE UKUPNO</t>
  </si>
  <si>
    <t>Vrsta radova</t>
  </si>
  <si>
    <t xml:space="preserve">Ukupno bez PDV          </t>
  </si>
  <si>
    <t>m'</t>
  </si>
  <si>
    <t>m3</t>
  </si>
  <si>
    <t>B</t>
  </si>
  <si>
    <t>MAŠINSKI RADOVI NA NOVOM TOPLOVODU</t>
  </si>
  <si>
    <t>MAŠINSKI RADOVI NA UNUTRAŠNJOJ INSTALACIJI GRIJANJA</t>
  </si>
  <si>
    <t>DN 80 (88.9x3.2) / 160  (13 cijevi, L=6 m), težine 9.2kg/m</t>
  </si>
  <si>
    <t>DN 50 (62.3x2.9) / 125  (13 cijevi, L=6 m), težine 5.7kg/m</t>
  </si>
  <si>
    <t>DN 25 (33.7x2.3) / 90  (4 cijevi, L=6 m), težine 2.8kg/m</t>
  </si>
  <si>
    <t>Dobava i montaža čeličnih predizolovanih cijevi sa alarmnim   žicama, izrađenih prema evropskom standardu  EN  253, sa krajevima  pripremljenim za zavarivanje, proizvod kao, "ISOPLUS"-, dim.</t>
  </si>
  <si>
    <t>Dobava   i   montaža predizolovanih   lukova/sa unutrašnjim   uglom između   krakova/, izrađenih prema evropskom standardu EN 448, sa alarmnim žicama,  sa  krajevima  pripremljenim  za  spajanje prema DIN 2559, proizvod kao, "ISOPLUS", dim:</t>
  </si>
  <si>
    <t>kom.</t>
  </si>
  <si>
    <t>DN 80NP16</t>
  </si>
  <si>
    <t>Dobava  i  montaža kuglastih slavina  u prirubničkom spoju,  kompleta sa kontra- prirubnicama, vijcima i brtvama, dim.:</t>
  </si>
  <si>
    <t>DN 50NP16</t>
  </si>
  <si>
    <t>DN 25NP16</t>
  </si>
  <si>
    <t>DN 20NP16</t>
  </si>
  <si>
    <t>Blindiranje  priključnih ogranaka toplovda  koji će se  kasnije izvoditi koji se satoji od ugradnji kontra prirubnice   sa   blindon,   vijcima   i   brtvom    na priključnom ventilu ogranka, slijedećih  dim.:</t>
  </si>
  <si>
    <t>Dobava  i  montaža  spojnih  mufni  koje  isporučuje proizvođač     predizolovanih     cijevi.     U     stavku uračunati   i   izolacionu   pjenu   za   spojne   mufne, čepovi, termoskupljajuća traka, dim.:</t>
  </si>
  <si>
    <t>DN 80/160</t>
  </si>
  <si>
    <t>DN 25/90</t>
  </si>
  <si>
    <t>DN 50/125</t>
  </si>
  <si>
    <t>Dobava  i  montaža  vodonepropusnih  prstenova  za zaštitu cijevi na prolazu kroz zidove šahta, dim.:</t>
  </si>
  <si>
    <t>Dobava i montaža zaštitnih kapa za vodonepropusni završetak predizolovanih čeličnih cijevi u šahtovima, dim.:</t>
  </si>
  <si>
    <t>Dobava i montaža trake upozorenja za postavljanje iznad cjevovoda na visini 0.4 m iznad cijevi/ u osi između dvije cijev/. Traka je u rolni, širina trake 500 mm, 100m/rolni.</t>
  </si>
  <si>
    <t>Dobava i montaža sistema za kontrolu i monitoring vrelovodnog sistema</t>
  </si>
  <si>
    <t>kompl.</t>
  </si>
  <si>
    <t>Dobava i montaža kompenzacionih jastuka (ploča) za ugradnju oko cjevovoda, fazonskih elemenata i armatura tip II Isoplus dim. 360x40x1000</t>
  </si>
  <si>
    <t>dvokomponentna izolaciona pjena,</t>
  </si>
  <si>
    <t>posuda za mješanje pjene,</t>
  </si>
  <si>
    <t>spojnica za signalne vodiče,</t>
  </si>
  <si>
    <t>termo-traka,</t>
  </si>
  <si>
    <t>vezna traka,</t>
  </si>
  <si>
    <t>sredstvo za čišćenje spojnog mjesta,</t>
  </si>
  <si>
    <t>šmirgl traka,</t>
  </si>
  <si>
    <t>čepovi za zavarivanje,</t>
  </si>
  <si>
    <t>podmetači za spojnice, itd.</t>
  </si>
  <si>
    <t>Dobava sitnogpotrošnog materijala za završnu izolaciju spojnica i za spajanje sistema za kontrolu vrelovodnog sistema DN100/200 i DN80/160:</t>
  </si>
  <si>
    <t>pauš.</t>
  </si>
  <si>
    <t>Dobava i montaža čeličnih bešavnih cijevi prema JUS.C.B5.221.Č 1212., uključivo pomoćni materijal i energiju za zavarivanje dim:</t>
  </si>
  <si>
    <t xml:space="preserve">DN 80 </t>
  </si>
  <si>
    <t>DN 50</t>
  </si>
  <si>
    <t>DN 25</t>
  </si>
  <si>
    <t>DN 20</t>
  </si>
  <si>
    <t>DN 15</t>
  </si>
  <si>
    <t>Dobava i montaža čeličnih lukova R=1.5D, dim.:</t>
  </si>
  <si>
    <t>Dobava i montaža čeličnih redukcija, dim.:</t>
  </si>
  <si>
    <t>DN80/50</t>
  </si>
  <si>
    <t>Čišćenje i bojenje cijevi temeljnom bojom otpornom na temperature do 150 oC.</t>
  </si>
  <si>
    <t>Toplotna izolacija čeličnih cijevi u šahtovima mineralnom vunom u plaštu od Al-lima 0.6mm. Debljina izolacije 60 mm.</t>
  </si>
  <si>
    <t>Radiografska kontrola zavarenih spojeva. Kontrolu izvršiti na svim varovima na lukovima i na 30% ukupnog broja ostalih zavarenih spojeva</t>
  </si>
  <si>
    <t>Hladna proba instalacije na pritisak koji je dvostruko veći od radnog /ili 6bar-4sata/</t>
  </si>
  <si>
    <t>Izrada projektne dokumentacije:</t>
  </si>
  <si>
    <t>Geodetski snimak trase sa elaboratom za kataster podzemnih instalacija</t>
  </si>
  <si>
    <t>Projekat izvedenog stanja vrelovoda</t>
  </si>
  <si>
    <t>Pripremno - završni radovi</t>
  </si>
  <si>
    <t>Iskop zemlje na dubinu do 1.5metra.Iskopanu zemlju odbaciti na 2.00 m od ivice rova radi nesmetanog izvođenja ostalih radova. U cijenu uračunato i razupiranje bočnih strana rova.</t>
  </si>
  <si>
    <t>a)  ručni  iskop  zemlje  III  kategorije  -  obračun  po m3  iskopane  zemlje,  računato  u  sraslom  stanju, prema iskazu kubature masa.</t>
  </si>
  <si>
    <t>Planiranje i nabijanje dna kanalskog rova i dna šahtova sa tačnošću +- 1 cm do tražene zbijenosti. Obračun po m2</t>
  </si>
  <si>
    <t>Nabavka, nasipanje, planiranje i valjanje sloja pijeska debljine 10cm ispod cjevovoda. Granulacije max4mm, količina čestica manjih od 0.25mm manje od 8% Obračun po m3.</t>
  </si>
  <si>
    <t>Odvoz viška iskopane zemlje na deponiju udaljenu do 5 km. Obračun po m3.</t>
  </si>
  <si>
    <t>Mašinsko rezanje asfaltnog sloja trotoara saobraćajnice debljine d=5cm, u pojasu širine 1.2m, ukupne površine 8m2, sa rezom asfalta dužine 14m, i razbijanjem podloge</t>
  </si>
  <si>
    <t>Betoniranje dna šahtova (za tri šahtova gabaritnih mjera 1.6x1.6x1.2 m; plastičnim betonom MB-20. Beton spravljati od čistog šljunka pravilnog sastava igranulacije,te portland cementa PC-450.Kod spravljanja betona dodati 4% grama cementola radi postizanja vodonepropusnosti, a za istu količinu smanjiti vodocementni faktor. Obračun po m3 ugrađenog betona.</t>
  </si>
  <si>
    <t>a) beton MB-30</t>
  </si>
  <si>
    <t>Betoniranje zidova šahtova plastičnim betonom MB-30 u dvostranoj oplati, uključivo armaturu,</t>
  </si>
  <si>
    <t>Obračun po m3 ugrađenog betona. U dvostranoj oplati</t>
  </si>
  <si>
    <t>Betoniranje monolitnih pokrovnih ploča nad šahtovima betonom MB-30 u oplati i sa podupiranjem. Obračun po m3 betona.</t>
  </si>
  <si>
    <t>Nabavka, transport i ugradnja kvadratnih liveno-željeznih poklopaca na ulazu u šaht.</t>
  </si>
  <si>
    <t>Dimenzije poklopaca 60x60 cm. Obračun po komadu.</t>
  </si>
  <si>
    <t>Malterisanje zidova šahta sa unutrašnje strane odgovarajućom hidroizolacionom masom debljine 2 cm. Obračun po m2.</t>
  </si>
  <si>
    <t>Premazivanje gornjih površina pokrovnih ploča šahta hladnim i vrućim premazom bitumenom u kombinaciji sa ljepenkom, uz prethodno čišćenje nečistoće i otpadaka. Obračun po m2.</t>
  </si>
  <si>
    <t>Planiranje prekopane zemljane površine sa humuziranjem, zasijavanje m trave i dovođenjem površine u prvobitno stanje. Obračun po m2.</t>
  </si>
  <si>
    <t>Izmještanje kanalizacionih priključaka iz trase vrelovoda i njihovo dovođenje u ispravno stanje.</t>
  </si>
  <si>
    <t>Izmještanje elektro-instalacija iz trase vrelovoda i njihovo dovođenje u ispravno stanje.</t>
  </si>
  <si>
    <t>Izmještanje telefonskih instalacija iz trase toplovoda i njihovo dovođenje u ispravno stanje.</t>
  </si>
  <si>
    <t>Ukupno radovi  (1-40)</t>
  </si>
  <si>
    <r>
      <t xml:space="preserve">DN 80 (88.9x3.2) / 160      </t>
    </r>
    <r>
      <rPr>
        <sz val="10"/>
        <rFont val="Calibri"/>
        <family val="2"/>
      </rPr>
      <t>α</t>
    </r>
    <r>
      <rPr>
        <sz val="10"/>
        <rFont val="Calibri"/>
        <family val="2"/>
        <charset val="238"/>
        <scheme val="minor"/>
      </rPr>
      <t>=90</t>
    </r>
    <r>
      <rPr>
        <sz val="10"/>
        <rFont val="Calibri"/>
        <family val="2"/>
      </rPr>
      <t>°</t>
    </r>
    <r>
      <rPr>
        <sz val="10"/>
        <rFont val="Calibri"/>
        <family val="2"/>
        <charset val="238"/>
        <scheme val="minor"/>
      </rPr>
      <t xml:space="preserve">  L=1000x1000</t>
    </r>
  </si>
  <si>
    <t>b) mašinski iskopzemlje III kategorije-obračun po m3 iskopane zemlje računato u sraslom stanju, prema iskazu kubature masa.</t>
  </si>
  <si>
    <t>Dobava, razastiranje i nabijanje šljunčanog zastora debljine 30cm iznad sloja pijeska, a ispod sloja bito šljunka, duž trase vrelovoda. Obračun po m3.</t>
  </si>
  <si>
    <t>Nabavka, transport i razastiranje sloja pijeska oko i iznad položenih cijevi u sloju od 15cm. Granulacije max 4mm, količina čestica manjih od 0.25mm manje od 8%. Obračun po m3.</t>
  </si>
  <si>
    <t>Postavljanje sloja asfaltnog zastora debljine 4cm, od asfalt-betona BNHS16 uz predhodno čišćenje i prskanje podloge i spojnica. U zoni prekopa saobraćajnice</t>
  </si>
  <si>
    <t>Nabavka, transport i ugradnja penjalica od betonskog željeza f20mm za silazak u šaht.Penjalice se postavljaju na razmaku 30 cm. Obračun po komadu.</t>
  </si>
  <si>
    <t>Čelični kompaktni pločasti radijatori tip kao Vogel &amp; Noot komplet sa setom za ovješenje, ispusnim i odzračnim slavinama sledećih dimenzija:</t>
  </si>
  <si>
    <t>22K 600x400</t>
  </si>
  <si>
    <t>22K 600x600</t>
  </si>
  <si>
    <t>22K 6001100</t>
  </si>
  <si>
    <t>Radijatorski ventil u kompletu sa termo glavom dim.:</t>
  </si>
  <si>
    <t>Ø1/2"</t>
  </si>
  <si>
    <t>Radijatorski navijak dim.:</t>
  </si>
  <si>
    <t>Bakarni fiting:</t>
  </si>
  <si>
    <t>T" komad Ø22x15x22</t>
  </si>
  <si>
    <t>T" komad Ø18x15x15</t>
  </si>
  <si>
    <t>T" komad Ø15x15x15</t>
  </si>
  <si>
    <t>MS prelaz:</t>
  </si>
  <si>
    <t>Ø15 - 1/2"</t>
  </si>
  <si>
    <t>Ø22 - 1"</t>
  </si>
  <si>
    <t>Bakarno koljeno</t>
  </si>
  <si>
    <t>Ø15/90 °</t>
  </si>
  <si>
    <t>Ø18/90 °</t>
  </si>
  <si>
    <t>Ø22/90 °</t>
  </si>
  <si>
    <t xml:space="preserve">Ø22x1.5 </t>
  </si>
  <si>
    <t xml:space="preserve">Ø15x1.0 </t>
  </si>
  <si>
    <t>Ø18x1.0</t>
  </si>
  <si>
    <t>Bakarna cijev u šipkama dim.:</t>
  </si>
  <si>
    <t>PVC dvodjelni držač za bakarnu cijev dim.:</t>
  </si>
  <si>
    <t xml:space="preserve">Ø22x1.5 dupla </t>
  </si>
  <si>
    <t xml:space="preserve">Ø15x1.0 dupla </t>
  </si>
  <si>
    <t xml:space="preserve">Ø18x1.0 dupla </t>
  </si>
  <si>
    <t>Izrada prodora kroz objekat i spajanje bakarnog  cjevovoda Ø22 sa čeličnim predizolovanim cjevovodom DN 25, te njihovo termičko zaštićivanje i sanacija prodornog mjesta na objektu</t>
  </si>
  <si>
    <t>Puštanje u pogon i regulacija do potpune funkcionalnosti</t>
  </si>
  <si>
    <t>DN 25 (114.3x3.6) /90      α=90°  L=1000x1000</t>
  </si>
  <si>
    <t>Čelično koljeno dim.: DN 25</t>
  </si>
  <si>
    <t>Potrošni materijal</t>
  </si>
  <si>
    <t>Kugl ventil sa holenderom dim.: DN 25</t>
  </si>
  <si>
    <t>A/ MAŠINSKI RADOVI NA NOVOM TOPLOVODU</t>
  </si>
  <si>
    <t>B/ MAŠINSKI RADOVI NA UNUTRAŠNJOJ INSTALACIJI GRIJANJA</t>
  </si>
  <si>
    <t>Sve ukupno  KM, bez PDV-a:</t>
  </si>
  <si>
    <t>PDV:</t>
  </si>
  <si>
    <t>Sve ukupno  KM, sa PDV-om:</t>
  </si>
  <si>
    <t>Daum i mjesto:</t>
  </si>
  <si>
    <t>M.P.</t>
  </si>
  <si>
    <r>
      <t>Objek</t>
    </r>
    <r>
      <rPr>
        <b/>
        <sz val="10"/>
        <rFont val="Calibri"/>
        <family val="2"/>
      </rPr>
      <t>at: Toplovod u opštini Drinić</t>
    </r>
  </si>
  <si>
    <t>Predmjer i predračun radova</t>
  </si>
  <si>
    <t>Ukupno radovi  (1-13)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</si>
</sst>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-* #,##0.00\ _k_n_-;\-* #,##0.00\ _k_n_-;_-* &quot;-&quot;??\ _k_n_-;_-@_-"/>
    <numFmt numFmtId="165" formatCode="_-* #,##0_-;\-* #,##0_-;_-* &quot;-&quot;_-;_-@_-"/>
    <numFmt numFmtId="166" formatCode="_-* #,##0.00\ _K_M_-;\-* #,##0.00\ _K_M_-;_-* &quot;-&quot;??\ _K_M_-;_-@_-"/>
    <numFmt numFmtId="167" formatCode="#,##0.00&quot; &quot;[$kn-41A];[Red]&quot;-&quot;#,##0.00&quot; &quot;[$kn-41A]"/>
    <numFmt numFmtId="168" formatCode="_-* #,##0.00\ _k_n_-;\-* #,##0.00\ _k_n_-;_-* \-??\ _k_n_-;_-@_-"/>
    <numFmt numFmtId="169" formatCode="_-[$€-2]\ * #,##0.00_-;\-[$€-2]\ * #,##0.00_-;_-[$€-2]\ * &quot;-&quot;??_-"/>
    <numFmt numFmtId="170" formatCode="0%;\-0%;_-* &quot;-&quot;_-;_-@_-"/>
    <numFmt numFmtId="171" formatCode="\$#,##0.00;[Red]&quot;-$&quot;#,##0.00"/>
    <numFmt numFmtId="172" formatCode="_-* #,##0.00\ [$€-1]_-;\-* #,##0.00\ [$€-1]_-;_-* &quot;-&quot;??\ [$€-1]_-"/>
  </numFmts>
  <fonts count="57">
    <font>
      <sz val="11"/>
      <color theme="1"/>
      <name val="Calibri"/>
      <family val="2"/>
      <charset val="238"/>
      <scheme val="minor"/>
    </font>
    <font>
      <i/>
      <sz val="10"/>
      <name val="Bodoni Cirilica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i/>
      <sz val="16"/>
      <color rgb="FF000000"/>
      <name val="Times New Roman"/>
      <family val="1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38"/>
    </font>
    <font>
      <b/>
      <sz val="11"/>
      <color rgb="FF3F3F3F"/>
      <name val="Calibri"/>
      <family val="2"/>
      <charset val="238"/>
      <scheme val="minor"/>
    </font>
    <font>
      <b/>
      <i/>
      <u/>
      <sz val="12"/>
      <color rgb="FF000000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b/>
      <i/>
      <sz val="16"/>
      <color indexed="8"/>
      <name val="Arial"/>
      <family val="2"/>
      <charset val="238"/>
    </font>
    <font>
      <sz val="10"/>
      <color indexed="8"/>
      <name val="Arial1"/>
      <charset val="238"/>
    </font>
    <font>
      <sz val="10"/>
      <name val="MS Sans Serif"/>
      <family val="2"/>
    </font>
    <font>
      <b/>
      <sz val="10"/>
      <name val="MS Sans Serif"/>
      <family val="2"/>
    </font>
    <font>
      <b/>
      <i/>
      <u/>
      <sz val="10"/>
      <color indexed="8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2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3" applyNumberFormat="0" applyAlignment="0" applyProtection="0"/>
    <xf numFmtId="0" fontId="12" fillId="28" borderId="4" applyNumberFormat="0" applyAlignment="0" applyProtection="0"/>
    <xf numFmtId="43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0" applyNumberFormat="0" applyBorder="0" applyProtection="0">
      <alignment horizontal="center"/>
    </xf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Border="0" applyProtection="0">
      <alignment horizontal="center" textRotation="90"/>
    </xf>
    <xf numFmtId="0" fontId="19" fillId="30" borderId="3" applyNumberFormat="0" applyAlignment="0" applyProtection="0"/>
    <xf numFmtId="0" fontId="20" fillId="0" borderId="8" applyNumberFormat="0" applyFill="0" applyAlignment="0" applyProtection="0"/>
    <xf numFmtId="0" fontId="21" fillId="31" borderId="0" applyNumberFormat="0" applyBorder="0" applyAlignment="0" applyProtection="0"/>
    <xf numFmtId="0" fontId="2" fillId="0" borderId="0"/>
    <xf numFmtId="0" fontId="4" fillId="0" borderId="0"/>
    <xf numFmtId="0" fontId="3" fillId="0" borderId="0"/>
    <xf numFmtId="0" fontId="22" fillId="0" borderId="0"/>
    <xf numFmtId="0" fontId="2" fillId="0" borderId="0"/>
    <xf numFmtId="0" fontId="2" fillId="0" borderId="0"/>
    <xf numFmtId="0" fontId="5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32" borderId="9" applyNumberFormat="0" applyFont="0" applyAlignment="0" applyProtection="0"/>
    <xf numFmtId="0" fontId="24" fillId="27" borderId="10" applyNumberFormat="0" applyAlignment="0" applyProtection="0"/>
    <xf numFmtId="0" fontId="25" fillId="0" borderId="0" applyNumberFormat="0" applyBorder="0" applyProtection="0"/>
    <xf numFmtId="167" fontId="25" fillId="0" borderId="0" applyBorder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50" borderId="0" applyNumberFormat="0" applyBorder="0" applyAlignment="0" applyProtection="0"/>
    <xf numFmtId="0" fontId="32" fillId="34" borderId="0" applyNumberFormat="0" applyBorder="0" applyAlignment="0" applyProtection="0"/>
    <xf numFmtId="0" fontId="31" fillId="51" borderId="12" applyNumberFormat="0" applyAlignment="0" applyProtection="0"/>
    <xf numFmtId="0" fontId="38" fillId="52" borderId="13" applyNumberFormat="0" applyAlignment="0" applyProtection="0"/>
    <xf numFmtId="164" fontId="6" fillId="0" borderId="0" applyFont="0" applyFill="0" applyBorder="0" applyAlignment="0" applyProtection="0"/>
    <xf numFmtId="168" fontId="6" fillId="0" borderId="0" applyFill="0" applyBorder="0" applyAlignment="0" applyProtection="0"/>
    <xf numFmtId="164" fontId="6" fillId="0" borderId="0" applyFont="0" applyFill="0" applyBorder="0" applyAlignment="0" applyProtection="0"/>
    <xf numFmtId="0" fontId="43" fillId="0" borderId="0"/>
    <xf numFmtId="16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44" fillId="0" borderId="0">
      <alignment horizontal="center" textRotation="90"/>
    </xf>
    <xf numFmtId="0" fontId="41" fillId="38" borderId="12" applyNumberFormat="0" applyAlignment="0" applyProtection="0"/>
    <xf numFmtId="0" fontId="37" fillId="0" borderId="17" applyNumberFormat="0" applyFill="0" applyAlignment="0" applyProtection="0"/>
    <xf numFmtId="170" fontId="4" fillId="0" borderId="1"/>
    <xf numFmtId="165" fontId="4" fillId="0" borderId="1"/>
    <xf numFmtId="0" fontId="36" fillId="5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29" fillId="0" borderId="0"/>
    <xf numFmtId="0" fontId="42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47" fillId="0" borderId="18">
      <alignment horizontal="center"/>
    </xf>
    <xf numFmtId="3" fontId="46" fillId="0" borderId="0" applyFont="0" applyFill="0" applyBorder="0" applyAlignment="0" applyProtection="0"/>
    <xf numFmtId="0" fontId="46" fillId="54" borderId="0" applyNumberFormat="0" applyFont="0" applyBorder="0" applyAlignment="0" applyProtection="0"/>
    <xf numFmtId="0" fontId="48" fillId="0" borderId="0"/>
    <xf numFmtId="171" fontId="48" fillId="0" borderId="0"/>
    <xf numFmtId="3" fontId="4" fillId="55" borderId="0" applyNumberFormat="0" applyFont="0" applyBorder="0" applyAlignment="0" applyProtection="0"/>
    <xf numFmtId="166" fontId="6" fillId="0" borderId="0" applyBorder="0" applyAlignment="0" applyProtection="0"/>
    <xf numFmtId="0" fontId="40" fillId="0" borderId="19" applyNumberFormat="0" applyFill="0" applyAlignment="0" applyProtection="0"/>
    <xf numFmtId="165" fontId="4" fillId="0" borderId="1"/>
    <xf numFmtId="43" fontId="6" fillId="0" borderId="0" applyFont="0" applyFill="0" applyBorder="0" applyAlignment="0" applyProtection="0"/>
    <xf numFmtId="0" fontId="47" fillId="0" borderId="20">
      <alignment horizontal="center"/>
    </xf>
    <xf numFmtId="0" fontId="47" fillId="0" borderId="21">
      <alignment horizontal="center"/>
    </xf>
    <xf numFmtId="0" fontId="31" fillId="51" borderId="12" applyNumberFormat="0" applyAlignment="0" applyProtection="0"/>
    <xf numFmtId="0" fontId="41" fillId="38" borderId="12" applyNumberFormat="0" applyAlignment="0" applyProtection="0"/>
    <xf numFmtId="0" fontId="31" fillId="51" borderId="12" applyNumberFormat="0" applyAlignment="0" applyProtection="0"/>
    <xf numFmtId="0" fontId="41" fillId="38" borderId="12" applyNumberFormat="0" applyAlignment="0" applyProtection="0"/>
    <xf numFmtId="0" fontId="31" fillId="51" borderId="12" applyNumberFormat="0" applyAlignment="0" applyProtection="0"/>
    <xf numFmtId="0" fontId="41" fillId="38" borderId="12" applyNumberFormat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31" fillId="51" borderId="12" applyNumberFormat="0" applyAlignment="0" applyProtection="0"/>
    <xf numFmtId="0" fontId="41" fillId="38" borderId="12" applyNumberFormat="0" applyAlignment="0" applyProtection="0"/>
    <xf numFmtId="0" fontId="40" fillId="0" borderId="19" applyNumberFormat="0" applyFill="0" applyAlignment="0" applyProtection="0"/>
    <xf numFmtId="0" fontId="41" fillId="38" borderId="12" applyNumberFormat="0" applyAlignment="0" applyProtection="0"/>
    <xf numFmtId="0" fontId="31" fillId="51" borderId="12" applyNumberFormat="0" applyAlignment="0" applyProtection="0"/>
    <xf numFmtId="0" fontId="41" fillId="38" borderId="12" applyNumberFormat="0" applyAlignment="0" applyProtection="0"/>
    <xf numFmtId="0" fontId="31" fillId="51" borderId="12" applyNumberFormat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35" fillId="0" borderId="23" applyNumberFormat="0" applyFill="0" applyAlignment="0" applyProtection="0"/>
    <xf numFmtId="0" fontId="31" fillId="51" borderId="24" applyNumberFormat="0" applyAlignment="0" applyProtection="0"/>
    <xf numFmtId="0" fontId="41" fillId="38" borderId="24" applyNumberFormat="0" applyAlignment="0" applyProtection="0"/>
    <xf numFmtId="0" fontId="40" fillId="0" borderId="25" applyNumberFormat="0" applyFill="0" applyAlignment="0" applyProtection="0"/>
    <xf numFmtId="0" fontId="31" fillId="51" borderId="26" applyNumberFormat="0" applyAlignment="0" applyProtection="0"/>
    <xf numFmtId="0" fontId="41" fillId="38" borderId="26" applyNumberFormat="0" applyAlignment="0" applyProtection="0"/>
    <xf numFmtId="0" fontId="40" fillId="0" borderId="27" applyNumberFormat="0" applyFill="0" applyAlignment="0" applyProtection="0"/>
    <xf numFmtId="0" fontId="47" fillId="0" borderId="28">
      <alignment horizontal="center"/>
    </xf>
    <xf numFmtId="0" fontId="47" fillId="0" borderId="21">
      <alignment horizontal="center"/>
    </xf>
  </cellStyleXfs>
  <cellXfs count="33">
    <xf numFmtId="0" fontId="0" fillId="0" borderId="0" xfId="0"/>
    <xf numFmtId="4" fontId="49" fillId="0" borderId="22" xfId="0" applyNumberFormat="1" applyFont="1" applyFill="1" applyBorder="1" applyAlignment="1">
      <alignment horizontal="center"/>
    </xf>
    <xf numFmtId="1" fontId="50" fillId="0" borderId="0" xfId="0" applyNumberFormat="1" applyFont="1" applyFill="1" applyBorder="1" applyAlignment="1">
      <alignment horizontal="center" vertical="top"/>
    </xf>
    <xf numFmtId="4" fontId="50" fillId="0" borderId="2" xfId="0" applyNumberFormat="1" applyFont="1" applyFill="1" applyBorder="1" applyAlignment="1">
      <alignment horizontal="center"/>
    </xf>
    <xf numFmtId="1" fontId="50" fillId="0" borderId="0" xfId="0" applyNumberFormat="1" applyFont="1" applyFill="1" applyBorder="1" applyAlignment="1">
      <alignment horizontal="center"/>
    </xf>
    <xf numFmtId="0" fontId="50" fillId="0" borderId="0" xfId="41" applyFont="1" applyFill="1" applyBorder="1" applyAlignment="1" applyProtection="1">
      <alignment vertical="top" wrapText="1"/>
      <protection locked="0"/>
    </xf>
    <xf numFmtId="4" fontId="50" fillId="0" borderId="0" xfId="0" applyNumberFormat="1" applyFont="1" applyFill="1" applyBorder="1" applyAlignment="1">
      <alignment wrapText="1"/>
    </xf>
    <xf numFmtId="4" fontId="50" fillId="0" borderId="0" xfId="0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0" fillId="0" borderId="0" xfId="0" applyNumberFormat="1" applyFont="1" applyFill="1" applyBorder="1" applyAlignment="1">
      <alignment horizontal="justify" vertical="justify" wrapText="1"/>
    </xf>
    <xf numFmtId="0" fontId="50" fillId="0" borderId="0" xfId="0" applyNumberFormat="1" applyFont="1" applyFill="1" applyBorder="1" applyAlignment="1">
      <alignment wrapText="1"/>
    </xf>
    <xf numFmtId="4" fontId="49" fillId="0" borderId="0" xfId="0" applyNumberFormat="1" applyFont="1" applyFill="1" applyBorder="1" applyAlignment="1">
      <alignment horizontal="center" vertical="center"/>
    </xf>
    <xf numFmtId="4" fontId="49" fillId="0" borderId="0" xfId="0" applyNumberFormat="1" applyFont="1" applyFill="1" applyBorder="1" applyAlignment="1">
      <alignment wrapText="1"/>
    </xf>
    <xf numFmtId="4" fontId="53" fillId="0" borderId="22" xfId="0" applyNumberFormat="1" applyFont="1" applyFill="1" applyBorder="1" applyAlignment="1">
      <alignment horizontal="center" vertical="center" wrapText="1"/>
    </xf>
    <xf numFmtId="0" fontId="55" fillId="0" borderId="2" xfId="0" applyNumberFormat="1" applyFont="1" applyFill="1" applyBorder="1" applyAlignment="1">
      <alignment horizontal="justify" vertical="top" wrapText="1"/>
    </xf>
    <xf numFmtId="0" fontId="50" fillId="0" borderId="0" xfId="0" applyNumberFormat="1" applyFont="1" applyFill="1" applyBorder="1" applyAlignment="1">
      <alignment horizontal="justify" vertical="top" wrapText="1"/>
    </xf>
    <xf numFmtId="0" fontId="55" fillId="0" borderId="2" xfId="0" applyNumberFormat="1" applyFont="1" applyFill="1" applyBorder="1" applyAlignment="1">
      <alignment horizontal="center" vertical="top" wrapText="1"/>
    </xf>
    <xf numFmtId="4" fontId="50" fillId="0" borderId="2" xfId="0" applyNumberFormat="1" applyFont="1" applyFill="1" applyBorder="1" applyAlignment="1">
      <alignment wrapText="1"/>
    </xf>
    <xf numFmtId="1" fontId="50" fillId="0" borderId="2" xfId="0" applyNumberFormat="1" applyFont="1" applyFill="1" applyBorder="1" applyAlignment="1">
      <alignment horizontal="center" vertical="top"/>
    </xf>
    <xf numFmtId="0" fontId="50" fillId="0" borderId="29" xfId="0" applyFont="1" applyFill="1" applyBorder="1" applyAlignment="1">
      <alignment horizontal="center"/>
    </xf>
    <xf numFmtId="1" fontId="50" fillId="0" borderId="30" xfId="0" applyNumberFormat="1" applyFont="1" applyFill="1" applyBorder="1" applyAlignment="1">
      <alignment horizontal="center"/>
    </xf>
    <xf numFmtId="4" fontId="50" fillId="0" borderId="32" xfId="0" applyNumberFormat="1" applyFont="1" applyFill="1" applyBorder="1" applyAlignment="1">
      <alignment wrapText="1"/>
    </xf>
    <xf numFmtId="0" fontId="56" fillId="0" borderId="0" xfId="0" applyNumberFormat="1" applyFont="1" applyFill="1" applyBorder="1" applyAlignment="1">
      <alignment wrapText="1"/>
    </xf>
    <xf numFmtId="0" fontId="49" fillId="0" borderId="33" xfId="0" applyFont="1" applyFill="1" applyBorder="1" applyAlignment="1">
      <alignment horizontal="right" vertical="center"/>
    </xf>
    <xf numFmtId="0" fontId="49" fillId="0" borderId="0" xfId="0" applyFont="1" applyFill="1" applyBorder="1" applyAlignment="1">
      <alignment horizontal="right" vertical="center"/>
    </xf>
    <xf numFmtId="1" fontId="49" fillId="0" borderId="2" xfId="0" applyNumberFormat="1" applyFont="1" applyFill="1" applyBorder="1" applyAlignment="1">
      <alignment horizontal="center"/>
    </xf>
    <xf numFmtId="0" fontId="50" fillId="0" borderId="29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50" fillId="0" borderId="31" xfId="0" applyFont="1" applyFill="1" applyBorder="1" applyAlignment="1">
      <alignment horizontal="left"/>
    </xf>
    <xf numFmtId="0" fontId="49" fillId="0" borderId="2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 vertical="top" wrapText="1"/>
    </xf>
  </cellXfs>
  <cellStyles count="189">
    <cellStyle name="20% - Accent1" xfId="1" builtinId="30" customBuiltin="1"/>
    <cellStyle name="20% - Accent1 2" xfId="62" xr:uid="{00000000-0005-0000-0000-000001000000}"/>
    <cellStyle name="20% - Accent2" xfId="2" builtinId="34" customBuiltin="1"/>
    <cellStyle name="20% - Accent2 2" xfId="63" xr:uid="{00000000-0005-0000-0000-000003000000}"/>
    <cellStyle name="20% - Accent3" xfId="3" builtinId="38" customBuiltin="1"/>
    <cellStyle name="20% - Accent3 2" xfId="64" xr:uid="{00000000-0005-0000-0000-000005000000}"/>
    <cellStyle name="20% - Accent4" xfId="4" builtinId="42" customBuiltin="1"/>
    <cellStyle name="20% - Accent4 2" xfId="65" xr:uid="{00000000-0005-0000-0000-000007000000}"/>
    <cellStyle name="20% - Accent5" xfId="5" builtinId="46" customBuiltin="1"/>
    <cellStyle name="20% - Accent5 2" xfId="66" xr:uid="{00000000-0005-0000-0000-000009000000}"/>
    <cellStyle name="20% - Accent6" xfId="6" builtinId="50" customBuiltin="1"/>
    <cellStyle name="20% - Accent6 2" xfId="67" xr:uid="{00000000-0005-0000-0000-00000B000000}"/>
    <cellStyle name="40% - Accent1" xfId="7" builtinId="31" customBuiltin="1"/>
    <cellStyle name="40% - Accent1 2" xfId="68" xr:uid="{00000000-0005-0000-0000-00000D000000}"/>
    <cellStyle name="40% - Accent2" xfId="8" builtinId="35" customBuiltin="1"/>
    <cellStyle name="40% - Accent2 2" xfId="69" xr:uid="{00000000-0005-0000-0000-00000F000000}"/>
    <cellStyle name="40% - Accent3" xfId="9" builtinId="39" customBuiltin="1"/>
    <cellStyle name="40% - Accent3 2" xfId="70" xr:uid="{00000000-0005-0000-0000-000011000000}"/>
    <cellStyle name="40% - Accent4" xfId="10" builtinId="43" customBuiltin="1"/>
    <cellStyle name="40% - Accent4 2" xfId="71" xr:uid="{00000000-0005-0000-0000-000013000000}"/>
    <cellStyle name="40% - Accent5" xfId="11" builtinId="47" customBuiltin="1"/>
    <cellStyle name="40% - Accent5 2" xfId="72" xr:uid="{00000000-0005-0000-0000-000015000000}"/>
    <cellStyle name="40% - Accent6" xfId="12" builtinId="51" customBuiltin="1"/>
    <cellStyle name="40% - Accent6 2" xfId="73" xr:uid="{00000000-0005-0000-0000-000017000000}"/>
    <cellStyle name="60% - Accent1" xfId="13" builtinId="32" customBuiltin="1"/>
    <cellStyle name="60% - Accent1 2" xfId="74" xr:uid="{00000000-0005-0000-0000-000019000000}"/>
    <cellStyle name="60% - Accent2" xfId="14" builtinId="36" customBuiltin="1"/>
    <cellStyle name="60% - Accent2 2" xfId="75" xr:uid="{00000000-0005-0000-0000-00001B000000}"/>
    <cellStyle name="60% - Accent3" xfId="15" builtinId="40" customBuiltin="1"/>
    <cellStyle name="60% - Accent3 2" xfId="76" xr:uid="{00000000-0005-0000-0000-00001D000000}"/>
    <cellStyle name="60% - Accent4" xfId="16" builtinId="44" customBuiltin="1"/>
    <cellStyle name="60% - Accent4 2" xfId="77" xr:uid="{00000000-0005-0000-0000-00001F000000}"/>
    <cellStyle name="60% - Accent5" xfId="17" builtinId="48" customBuiltin="1"/>
    <cellStyle name="60% - Accent5 2" xfId="78" xr:uid="{00000000-0005-0000-0000-000021000000}"/>
    <cellStyle name="60% - Accent6" xfId="18" builtinId="52" customBuiltin="1"/>
    <cellStyle name="60% - Accent6 2" xfId="79" xr:uid="{00000000-0005-0000-0000-000023000000}"/>
    <cellStyle name="Accent1" xfId="19" builtinId="29" customBuiltin="1"/>
    <cellStyle name="Accent1 2" xfId="80" xr:uid="{00000000-0005-0000-0000-000025000000}"/>
    <cellStyle name="Accent2" xfId="20" builtinId="33" customBuiltin="1"/>
    <cellStyle name="Accent2 2" xfId="81" xr:uid="{00000000-0005-0000-0000-000027000000}"/>
    <cellStyle name="Accent3" xfId="21" builtinId="37" customBuiltin="1"/>
    <cellStyle name="Accent3 2" xfId="82" xr:uid="{00000000-0005-0000-0000-000029000000}"/>
    <cellStyle name="Accent4" xfId="22" builtinId="41" customBuiltin="1"/>
    <cellStyle name="Accent4 2" xfId="83" xr:uid="{00000000-0005-0000-0000-00002B000000}"/>
    <cellStyle name="Accent5" xfId="23" builtinId="45" customBuiltin="1"/>
    <cellStyle name="Accent5 2" xfId="84" xr:uid="{00000000-0005-0000-0000-00002D000000}"/>
    <cellStyle name="Accent6" xfId="24" builtinId="49" customBuiltin="1"/>
    <cellStyle name="Accent6 2" xfId="85" xr:uid="{00000000-0005-0000-0000-00002F000000}"/>
    <cellStyle name="Bad" xfId="25" builtinId="27" customBuiltin="1"/>
    <cellStyle name="Bad 2" xfId="26" xr:uid="{00000000-0005-0000-0000-000031000000}"/>
    <cellStyle name="Bad 3" xfId="86" xr:uid="{00000000-0005-0000-0000-000032000000}"/>
    <cellStyle name="Calculation" xfId="27" builtinId="22" customBuiltin="1"/>
    <cellStyle name="Calculation 2" xfId="87" xr:uid="{00000000-0005-0000-0000-000034000000}"/>
    <cellStyle name="Calculation 2 2" xfId="164" xr:uid="{00000000-0005-0000-0000-000035000000}"/>
    <cellStyle name="Calculation 2 2 2" xfId="175" xr:uid="{00000000-0005-0000-0000-000036000000}"/>
    <cellStyle name="Calculation 2 2 2 2" xfId="181" xr:uid="{00000000-0005-0000-0000-000037000000}"/>
    <cellStyle name="Calculation 2 2 2 3" xfId="184" xr:uid="{00000000-0005-0000-0000-000038000000}"/>
    <cellStyle name="Calculation 2 3" xfId="166" xr:uid="{00000000-0005-0000-0000-000039000000}"/>
    <cellStyle name="Calculation 2 3 2" xfId="177" xr:uid="{00000000-0005-0000-0000-00003A000000}"/>
    <cellStyle name="Calculation 2 4" xfId="162" xr:uid="{00000000-0005-0000-0000-00003B000000}"/>
    <cellStyle name="Calculation 2 5" xfId="171" xr:uid="{00000000-0005-0000-0000-00003C000000}"/>
    <cellStyle name="Check Cell" xfId="28" builtinId="23" customBuiltin="1"/>
    <cellStyle name="Check Cell 2" xfId="88" xr:uid="{00000000-0005-0000-0000-00003E000000}"/>
    <cellStyle name="Comma 2" xfId="29" xr:uid="{00000000-0005-0000-0000-00003F000000}"/>
    <cellStyle name="Comma 2 2" xfId="89" xr:uid="{00000000-0005-0000-0000-000040000000}"/>
    <cellStyle name="Comma 2 2 2" xfId="90" xr:uid="{00000000-0005-0000-0000-000041000000}"/>
    <cellStyle name="Comma 2 3" xfId="91" xr:uid="{00000000-0005-0000-0000-000042000000}"/>
    <cellStyle name="Estilo 1" xfId="92" xr:uid="{00000000-0005-0000-0000-000043000000}"/>
    <cellStyle name="Euro" xfId="93" xr:uid="{00000000-0005-0000-0000-000044000000}"/>
    <cellStyle name="Euro 2" xfId="94" xr:uid="{00000000-0005-0000-0000-000045000000}"/>
    <cellStyle name="Euro 3" xfId="95" xr:uid="{00000000-0005-0000-0000-000046000000}"/>
    <cellStyle name="Explanatory Text" xfId="30" builtinId="53" customBuiltin="1"/>
    <cellStyle name="Explanatory Text 2" xfId="96" xr:uid="{00000000-0005-0000-0000-000048000000}"/>
    <cellStyle name="Good" xfId="31" builtinId="26" customBuiltin="1"/>
    <cellStyle name="Heading" xfId="32" xr:uid="{00000000-0005-0000-0000-00004A000000}"/>
    <cellStyle name="Heading 1" xfId="33" builtinId="16" customBuiltin="1"/>
    <cellStyle name="Heading 1 2" xfId="97" xr:uid="{00000000-0005-0000-0000-00004C000000}"/>
    <cellStyle name="Heading 2" xfId="34" builtinId="17" customBuiltin="1"/>
    <cellStyle name="Heading 2 2" xfId="98" xr:uid="{00000000-0005-0000-0000-00004E000000}"/>
    <cellStyle name="Heading 3" xfId="35" builtinId="18" customBuiltin="1"/>
    <cellStyle name="Heading 3 2" xfId="99" xr:uid="{00000000-0005-0000-0000-000050000000}"/>
    <cellStyle name="Heading 3 2 2" xfId="180" xr:uid="{00000000-0005-0000-0000-000051000000}"/>
    <cellStyle name="Heading 4" xfId="36" builtinId="19" customBuiltin="1"/>
    <cellStyle name="Heading 4 2" xfId="100" xr:uid="{00000000-0005-0000-0000-000053000000}"/>
    <cellStyle name="Heading1" xfId="37" xr:uid="{00000000-0005-0000-0000-000054000000}"/>
    <cellStyle name="Heading1 1" xfId="101" xr:uid="{00000000-0005-0000-0000-000055000000}"/>
    <cellStyle name="Input" xfId="38" builtinId="20" customBuiltin="1"/>
    <cellStyle name="Input 2" xfId="102" xr:uid="{00000000-0005-0000-0000-000057000000}"/>
    <cellStyle name="Input 2 2" xfId="165" xr:uid="{00000000-0005-0000-0000-000058000000}"/>
    <cellStyle name="Input 2 2 2" xfId="176" xr:uid="{00000000-0005-0000-0000-000059000000}"/>
    <cellStyle name="Input 2 2 2 2" xfId="182" xr:uid="{00000000-0005-0000-0000-00005A000000}"/>
    <cellStyle name="Input 2 2 2 3" xfId="185" xr:uid="{00000000-0005-0000-0000-00005B000000}"/>
    <cellStyle name="Input 2 3" xfId="163" xr:uid="{00000000-0005-0000-0000-00005C000000}"/>
    <cellStyle name="Input 2 3 2" xfId="174" xr:uid="{00000000-0005-0000-0000-00005D000000}"/>
    <cellStyle name="Input 2 4" xfId="167" xr:uid="{00000000-0005-0000-0000-00005E000000}"/>
    <cellStyle name="Input 2 5" xfId="172" xr:uid="{00000000-0005-0000-0000-00005F000000}"/>
    <cellStyle name="Linked Cell" xfId="39" builtinId="24" customBuiltin="1"/>
    <cellStyle name="Linked Cell 2" xfId="103" xr:uid="{00000000-0005-0000-0000-000061000000}"/>
    <cellStyle name="MAR%_Calc" xfId="104" xr:uid="{00000000-0005-0000-0000-000062000000}"/>
    <cellStyle name="MAR_Calc" xfId="105" xr:uid="{00000000-0005-0000-0000-000063000000}"/>
    <cellStyle name="Neutral" xfId="40" builtinId="28" customBuiltin="1"/>
    <cellStyle name="Neutral 2" xfId="106" xr:uid="{00000000-0005-0000-0000-000065000000}"/>
    <cellStyle name="Normal" xfId="0" builtinId="0"/>
    <cellStyle name="Normal 10 2" xfId="107" xr:uid="{00000000-0005-0000-0000-000067000000}"/>
    <cellStyle name="Normal 2" xfId="41" xr:uid="{00000000-0005-0000-0000-000068000000}"/>
    <cellStyle name="Normal 2 2" xfId="42" xr:uid="{00000000-0005-0000-0000-000069000000}"/>
    <cellStyle name="Normal 2 2 2" xfId="108" xr:uid="{00000000-0005-0000-0000-00006A000000}"/>
    <cellStyle name="Normal 2 2 2 2" xfId="109" xr:uid="{00000000-0005-0000-0000-00006B000000}"/>
    <cellStyle name="Normal 2 2 2 3" xfId="110" xr:uid="{00000000-0005-0000-0000-00006C000000}"/>
    <cellStyle name="Normal 2 2 3" xfId="111" xr:uid="{00000000-0005-0000-0000-00006D000000}"/>
    <cellStyle name="Normal 2 3" xfId="112" xr:uid="{00000000-0005-0000-0000-00006E000000}"/>
    <cellStyle name="Normal 3" xfId="43" xr:uid="{00000000-0005-0000-0000-00006F000000}"/>
    <cellStyle name="Normal 3 2" xfId="44" xr:uid="{00000000-0005-0000-0000-000070000000}"/>
    <cellStyle name="Normal 3 2 2" xfId="113" xr:uid="{00000000-0005-0000-0000-000071000000}"/>
    <cellStyle name="Normal 3 3" xfId="45" xr:uid="{00000000-0005-0000-0000-000072000000}"/>
    <cellStyle name="Normal 3 4" xfId="46" xr:uid="{00000000-0005-0000-0000-000073000000}"/>
    <cellStyle name="Normal 3 5" xfId="114" xr:uid="{00000000-0005-0000-0000-000074000000}"/>
    <cellStyle name="Normal 3 5 2" xfId="115" xr:uid="{00000000-0005-0000-0000-000075000000}"/>
    <cellStyle name="Normal 4" xfId="47" xr:uid="{00000000-0005-0000-0000-000076000000}"/>
    <cellStyle name="Normal 4 2" xfId="48" xr:uid="{00000000-0005-0000-0000-000077000000}"/>
    <cellStyle name="Normal 4 2 2" xfId="117" xr:uid="{00000000-0005-0000-0000-000078000000}"/>
    <cellStyle name="Normal 4 3" xfId="49" xr:uid="{00000000-0005-0000-0000-000079000000}"/>
    <cellStyle name="Normal 4 4" xfId="50" xr:uid="{00000000-0005-0000-0000-00007A000000}"/>
    <cellStyle name="Normal 4 5" xfId="51" xr:uid="{00000000-0005-0000-0000-00007B000000}"/>
    <cellStyle name="Normal 4 5 2" xfId="118" xr:uid="{00000000-0005-0000-0000-00007C000000}"/>
    <cellStyle name="Normal 4 6" xfId="116" xr:uid="{00000000-0005-0000-0000-00007D000000}"/>
    <cellStyle name="Normal 5" xfId="52" xr:uid="{00000000-0005-0000-0000-00007E000000}"/>
    <cellStyle name="Normal 5 2" xfId="119" xr:uid="{00000000-0005-0000-0000-00007F000000}"/>
    <cellStyle name="Normal 5 2 2" xfId="120" xr:uid="{00000000-0005-0000-0000-000080000000}"/>
    <cellStyle name="Normal 5 2 2 2" xfId="121" xr:uid="{00000000-0005-0000-0000-000081000000}"/>
    <cellStyle name="Normal 5 2 3" xfId="122" xr:uid="{00000000-0005-0000-0000-000082000000}"/>
    <cellStyle name="Normal 5 3" xfId="123" xr:uid="{00000000-0005-0000-0000-000083000000}"/>
    <cellStyle name="Normal 5 3 2" xfId="124" xr:uid="{00000000-0005-0000-0000-000084000000}"/>
    <cellStyle name="Normal 5 4" xfId="125" xr:uid="{00000000-0005-0000-0000-000085000000}"/>
    <cellStyle name="Normal 5 5" xfId="126" xr:uid="{00000000-0005-0000-0000-000086000000}"/>
    <cellStyle name="Normal 6" xfId="127" xr:uid="{00000000-0005-0000-0000-000087000000}"/>
    <cellStyle name="Normal 6 2" xfId="128" xr:uid="{00000000-0005-0000-0000-000088000000}"/>
    <cellStyle name="Normal 6 2 2" xfId="129" xr:uid="{00000000-0005-0000-0000-000089000000}"/>
    <cellStyle name="Normal 6 3" xfId="130" xr:uid="{00000000-0005-0000-0000-00008A000000}"/>
    <cellStyle name="Normalno 2" xfId="53" xr:uid="{00000000-0005-0000-0000-00008B000000}"/>
    <cellStyle name="Normalno 2 2" xfId="131" xr:uid="{00000000-0005-0000-0000-00008C000000}"/>
    <cellStyle name="Normalno 2 2 2" xfId="132" xr:uid="{00000000-0005-0000-0000-00008D000000}"/>
    <cellStyle name="Normalno 2 2 3" xfId="133" xr:uid="{00000000-0005-0000-0000-00008E000000}"/>
    <cellStyle name="Normalno 2 3" xfId="134" xr:uid="{00000000-0005-0000-0000-00008F000000}"/>
    <cellStyle name="Normalno 3" xfId="135" xr:uid="{00000000-0005-0000-0000-000090000000}"/>
    <cellStyle name="Normalno 4" xfId="136" xr:uid="{00000000-0005-0000-0000-000091000000}"/>
    <cellStyle name="Normalno 4 2" xfId="137" xr:uid="{00000000-0005-0000-0000-000092000000}"/>
    <cellStyle name="Normalno 5" xfId="138" xr:uid="{00000000-0005-0000-0000-000093000000}"/>
    <cellStyle name="Normalno 5 2" xfId="139" xr:uid="{00000000-0005-0000-0000-000094000000}"/>
    <cellStyle name="Normalno 6" xfId="140" xr:uid="{00000000-0005-0000-0000-000095000000}"/>
    <cellStyle name="Note" xfId="54" builtinId="10" customBuiltin="1"/>
    <cellStyle name="Obično 2" xfId="141" xr:uid="{00000000-0005-0000-0000-000097000000}"/>
    <cellStyle name="Obično 2 2" xfId="142" xr:uid="{00000000-0005-0000-0000-000098000000}"/>
    <cellStyle name="Obično_Termin_Termomont Nettopreisliste 2008 allgemein" xfId="143" xr:uid="{00000000-0005-0000-0000-000099000000}"/>
    <cellStyle name="Output" xfId="55" builtinId="21" customBuiltin="1"/>
    <cellStyle name="Percent 2" xfId="144" xr:uid="{00000000-0005-0000-0000-00009B000000}"/>
    <cellStyle name="Percent 3" xfId="145" xr:uid="{00000000-0005-0000-0000-00009C000000}"/>
    <cellStyle name="Postotak 2" xfId="146" xr:uid="{00000000-0005-0000-0000-00009D000000}"/>
    <cellStyle name="PSChar" xfId="147" xr:uid="{00000000-0005-0000-0000-00009E000000}"/>
    <cellStyle name="PSDate" xfId="148" xr:uid="{00000000-0005-0000-0000-00009F000000}"/>
    <cellStyle name="PSDec" xfId="149" xr:uid="{00000000-0005-0000-0000-0000A0000000}"/>
    <cellStyle name="PSHeading" xfId="150" xr:uid="{00000000-0005-0000-0000-0000A1000000}"/>
    <cellStyle name="PSHeading 2" xfId="160" xr:uid="{00000000-0005-0000-0000-0000A2000000}"/>
    <cellStyle name="PSHeading 2 2" xfId="188" xr:uid="{00000000-0005-0000-0000-0000A3000000}"/>
    <cellStyle name="PSHeading 3" xfId="161" xr:uid="{00000000-0005-0000-0000-0000A4000000}"/>
    <cellStyle name="PSHeading 4" xfId="187" xr:uid="{00000000-0005-0000-0000-0000A5000000}"/>
    <cellStyle name="PSInt" xfId="151" xr:uid="{00000000-0005-0000-0000-0000A6000000}"/>
    <cellStyle name="PSSpacer" xfId="152" xr:uid="{00000000-0005-0000-0000-0000A7000000}"/>
    <cellStyle name="Result" xfId="56" xr:uid="{00000000-0005-0000-0000-0000A8000000}"/>
    <cellStyle name="Result 1" xfId="153" xr:uid="{00000000-0005-0000-0000-0000A9000000}"/>
    <cellStyle name="Result2" xfId="57" xr:uid="{00000000-0005-0000-0000-0000AA000000}"/>
    <cellStyle name="Result2 1" xfId="154" xr:uid="{00000000-0005-0000-0000-0000AB000000}"/>
    <cellStyle name="Sombreado" xfId="155" xr:uid="{00000000-0005-0000-0000-0000AC000000}"/>
    <cellStyle name="TableStyleLight1" xfId="156" xr:uid="{00000000-0005-0000-0000-0000AD000000}"/>
    <cellStyle name="Title" xfId="58" builtinId="15" customBuiltin="1"/>
    <cellStyle name="Total" xfId="59" builtinId="25" customBuiltin="1"/>
    <cellStyle name="Total 2" xfId="157" xr:uid="{00000000-0005-0000-0000-0000B0000000}"/>
    <cellStyle name="Total 2 2" xfId="168" xr:uid="{00000000-0005-0000-0000-0000B1000000}"/>
    <cellStyle name="Total 2 2 2" xfId="178" xr:uid="{00000000-0005-0000-0000-0000B2000000}"/>
    <cellStyle name="Total 2 2 2 2" xfId="183" xr:uid="{00000000-0005-0000-0000-0000B3000000}"/>
    <cellStyle name="Total 2 2 2 3" xfId="186" xr:uid="{00000000-0005-0000-0000-0000B4000000}"/>
    <cellStyle name="Total 2 3" xfId="169" xr:uid="{00000000-0005-0000-0000-0000B5000000}"/>
    <cellStyle name="Total 2 3 2" xfId="179" xr:uid="{00000000-0005-0000-0000-0000B6000000}"/>
    <cellStyle name="Total 2 4" xfId="170" xr:uid="{00000000-0005-0000-0000-0000B7000000}"/>
    <cellStyle name="Total 2 5" xfId="173" xr:uid="{00000000-0005-0000-0000-0000B8000000}"/>
    <cellStyle name="VOL_Calc" xfId="158" xr:uid="{00000000-0005-0000-0000-0000B9000000}"/>
    <cellStyle name="Warning Text" xfId="60" builtinId="11" customBuiltin="1"/>
    <cellStyle name="Zarez 2" xfId="159" xr:uid="{00000000-0005-0000-0000-0000BB000000}"/>
    <cellStyle name="Обычный_Predmjer-central" xfId="61" xr:uid="{00000000-0005-0000-0000-0000B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F196"/>
  <sheetViews>
    <sheetView tabSelected="1" view="pageBreakPreview" zoomScale="87" zoomScaleNormal="87" zoomScaleSheetLayoutView="87" zoomScalePageLayoutView="87" workbookViewId="0">
      <selection activeCell="B173" sqref="B173"/>
    </sheetView>
  </sheetViews>
  <sheetFormatPr defaultColWidth="8.85546875" defaultRowHeight="12.75"/>
  <cols>
    <col min="1" max="1" width="4.7109375" style="4" bestFit="1" customWidth="1"/>
    <col min="2" max="2" width="49.7109375" style="9" customWidth="1"/>
    <col min="3" max="3" width="7.28515625" style="7" bestFit="1" customWidth="1"/>
    <col min="4" max="4" width="8.7109375" style="7" bestFit="1" customWidth="1"/>
    <col min="5" max="5" width="14.42578125" style="7" bestFit="1" customWidth="1"/>
    <col min="6" max="6" width="13.28515625" style="6" bestFit="1" customWidth="1"/>
    <col min="7" max="7" width="8.85546875" style="10"/>
    <col min="8" max="8" width="10.42578125" style="10" bestFit="1" customWidth="1"/>
    <col min="9" max="16384" width="8.85546875" style="10"/>
  </cols>
  <sheetData>
    <row r="1" spans="1:6" s="22" customFormat="1" ht="15.75">
      <c r="A1" s="27" t="s">
        <v>135</v>
      </c>
      <c r="B1" s="27"/>
      <c r="C1" s="27"/>
      <c r="D1" s="27"/>
      <c r="E1" s="27"/>
      <c r="F1" s="27"/>
    </row>
    <row r="2" spans="1:6" s="22" customFormat="1" ht="15.75">
      <c r="A2" s="28" t="s">
        <v>134</v>
      </c>
      <c r="B2" s="28"/>
      <c r="C2" s="28"/>
      <c r="D2" s="28"/>
      <c r="E2" s="28"/>
      <c r="F2" s="28"/>
    </row>
    <row r="3" spans="1:6">
      <c r="A3" s="29"/>
      <c r="B3" s="29"/>
      <c r="C3" s="29"/>
      <c r="D3" s="29"/>
      <c r="E3" s="29"/>
      <c r="F3" s="29"/>
    </row>
    <row r="4" spans="1:6">
      <c r="A4" s="31" t="s">
        <v>127</v>
      </c>
      <c r="B4" s="31"/>
      <c r="C4" s="31"/>
      <c r="D4" s="31"/>
      <c r="E4" s="31"/>
      <c r="F4" s="31"/>
    </row>
    <row r="5" spans="1:6">
      <c r="A5" s="13" t="s">
        <v>3</v>
      </c>
      <c r="B5" s="13" t="s">
        <v>0</v>
      </c>
      <c r="C5" s="13" t="s">
        <v>6</v>
      </c>
      <c r="D5" s="13" t="s">
        <v>8</v>
      </c>
      <c r="E5" s="13" t="s">
        <v>10</v>
      </c>
      <c r="F5" s="13" t="s">
        <v>13</v>
      </c>
    </row>
    <row r="6" spans="1:6" ht="51">
      <c r="A6" s="2">
        <v>1</v>
      </c>
      <c r="B6" s="9" t="s">
        <v>22</v>
      </c>
      <c r="C6" s="8"/>
    </row>
    <row r="7" spans="1:6">
      <c r="A7" s="2"/>
      <c r="B7" s="9" t="s">
        <v>19</v>
      </c>
      <c r="C7" s="8" t="s">
        <v>14</v>
      </c>
      <c r="D7" s="7">
        <v>78</v>
      </c>
      <c r="E7" s="7">
        <v>0</v>
      </c>
      <c r="F7" s="6">
        <f t="shared" ref="F7:F70" si="0">E7*D7</f>
        <v>0</v>
      </c>
    </row>
    <row r="8" spans="1:6">
      <c r="A8" s="2"/>
      <c r="B8" s="9" t="s">
        <v>20</v>
      </c>
      <c r="C8" s="8" t="s">
        <v>14</v>
      </c>
      <c r="D8" s="7">
        <v>78</v>
      </c>
      <c r="E8" s="7">
        <v>0</v>
      </c>
      <c r="F8" s="6">
        <f t="shared" si="0"/>
        <v>0</v>
      </c>
    </row>
    <row r="9" spans="1:6">
      <c r="A9" s="2"/>
      <c r="B9" s="5" t="s">
        <v>21</v>
      </c>
      <c r="C9" s="8" t="s">
        <v>14</v>
      </c>
      <c r="D9" s="7">
        <v>24</v>
      </c>
      <c r="E9" s="7">
        <v>0</v>
      </c>
      <c r="F9" s="6">
        <f t="shared" si="0"/>
        <v>0</v>
      </c>
    </row>
    <row r="10" spans="1:6">
      <c r="A10" s="2"/>
      <c r="B10" s="5"/>
      <c r="C10" s="8"/>
    </row>
    <row r="11" spans="1:6" ht="63.75">
      <c r="A11" s="2">
        <v>2</v>
      </c>
      <c r="B11" s="9" t="s">
        <v>23</v>
      </c>
      <c r="C11" s="8"/>
    </row>
    <row r="12" spans="1:6">
      <c r="A12" s="2"/>
      <c r="B12" s="9" t="s">
        <v>89</v>
      </c>
      <c r="C12" s="8" t="s">
        <v>24</v>
      </c>
      <c r="D12" s="7">
        <v>2</v>
      </c>
      <c r="E12" s="7">
        <v>0</v>
      </c>
      <c r="F12" s="6">
        <f t="shared" si="0"/>
        <v>0</v>
      </c>
    </row>
    <row r="13" spans="1:6">
      <c r="A13" s="2"/>
      <c r="B13" s="9" t="s">
        <v>123</v>
      </c>
      <c r="C13" s="8" t="s">
        <v>24</v>
      </c>
      <c r="D13" s="7">
        <v>2</v>
      </c>
      <c r="E13" s="7">
        <v>0</v>
      </c>
      <c r="F13" s="6">
        <f t="shared" si="0"/>
        <v>0</v>
      </c>
    </row>
    <row r="14" spans="1:6">
      <c r="A14" s="2"/>
      <c r="C14" s="8"/>
    </row>
    <row r="15" spans="1:6" ht="27.75" customHeight="1">
      <c r="A15" s="2">
        <v>3</v>
      </c>
      <c r="B15" s="9" t="s">
        <v>26</v>
      </c>
      <c r="C15" s="8"/>
    </row>
    <row r="16" spans="1:6">
      <c r="A16" s="2"/>
      <c r="B16" s="9" t="s">
        <v>25</v>
      </c>
      <c r="C16" s="8" t="s">
        <v>24</v>
      </c>
      <c r="D16" s="7">
        <v>2</v>
      </c>
      <c r="E16" s="7">
        <v>0</v>
      </c>
      <c r="F16" s="6">
        <f t="shared" si="0"/>
        <v>0</v>
      </c>
    </row>
    <row r="17" spans="1:6">
      <c r="A17" s="2"/>
      <c r="B17" s="9" t="s">
        <v>27</v>
      </c>
      <c r="C17" s="8" t="s">
        <v>24</v>
      </c>
      <c r="D17" s="7">
        <v>4</v>
      </c>
      <c r="E17" s="7">
        <v>0</v>
      </c>
      <c r="F17" s="6">
        <f t="shared" si="0"/>
        <v>0</v>
      </c>
    </row>
    <row r="18" spans="1:6">
      <c r="A18" s="2"/>
      <c r="B18" s="9" t="s">
        <v>28</v>
      </c>
      <c r="C18" s="8" t="s">
        <v>24</v>
      </c>
      <c r="D18" s="7">
        <v>2</v>
      </c>
      <c r="E18" s="7">
        <v>0</v>
      </c>
      <c r="F18" s="6">
        <f t="shared" si="0"/>
        <v>0</v>
      </c>
    </row>
    <row r="19" spans="1:6">
      <c r="A19" s="2"/>
      <c r="B19" s="9" t="s">
        <v>29</v>
      </c>
      <c r="C19" s="8" t="s">
        <v>24</v>
      </c>
      <c r="D19" s="7">
        <v>4</v>
      </c>
      <c r="E19" s="7">
        <v>0</v>
      </c>
      <c r="F19" s="6">
        <f t="shared" si="0"/>
        <v>0</v>
      </c>
    </row>
    <row r="20" spans="1:6">
      <c r="A20" s="2"/>
      <c r="C20" s="8"/>
    </row>
    <row r="21" spans="1:6" ht="51">
      <c r="A21" s="2">
        <v>4</v>
      </c>
      <c r="B21" s="9" t="s">
        <v>30</v>
      </c>
      <c r="C21" s="8"/>
    </row>
    <row r="22" spans="1:6">
      <c r="A22" s="2"/>
      <c r="B22" s="9" t="s">
        <v>27</v>
      </c>
      <c r="C22" s="8" t="s">
        <v>24</v>
      </c>
      <c r="D22" s="7">
        <v>2</v>
      </c>
      <c r="E22" s="7">
        <v>0</v>
      </c>
      <c r="F22" s="6">
        <f t="shared" si="0"/>
        <v>0</v>
      </c>
    </row>
    <row r="23" spans="1:6">
      <c r="A23" s="2"/>
      <c r="C23" s="8"/>
    </row>
    <row r="24" spans="1:6" ht="51">
      <c r="A24" s="2">
        <v>5</v>
      </c>
      <c r="B24" s="9" t="s">
        <v>31</v>
      </c>
      <c r="C24" s="8"/>
    </row>
    <row r="25" spans="1:6">
      <c r="A25" s="2"/>
      <c r="B25" s="9" t="s">
        <v>32</v>
      </c>
      <c r="C25" s="8" t="s">
        <v>24</v>
      </c>
      <c r="D25" s="7">
        <v>14</v>
      </c>
      <c r="E25" s="7">
        <v>0</v>
      </c>
      <c r="F25" s="6">
        <f t="shared" si="0"/>
        <v>0</v>
      </c>
    </row>
    <row r="26" spans="1:6">
      <c r="A26" s="2"/>
      <c r="B26" s="9" t="s">
        <v>34</v>
      </c>
      <c r="C26" s="8" t="s">
        <v>24</v>
      </c>
      <c r="D26" s="7">
        <v>16</v>
      </c>
      <c r="E26" s="7">
        <v>0</v>
      </c>
      <c r="F26" s="6">
        <f t="shared" si="0"/>
        <v>0</v>
      </c>
    </row>
    <row r="27" spans="1:6">
      <c r="A27" s="2"/>
      <c r="B27" s="9" t="s">
        <v>33</v>
      </c>
      <c r="C27" s="8" t="s">
        <v>24</v>
      </c>
      <c r="D27" s="7">
        <v>8</v>
      </c>
      <c r="E27" s="7">
        <v>0</v>
      </c>
      <c r="F27" s="6">
        <f t="shared" si="0"/>
        <v>0</v>
      </c>
    </row>
    <row r="28" spans="1:6">
      <c r="A28" s="2"/>
      <c r="C28" s="8"/>
    </row>
    <row r="29" spans="1:6" ht="25.5">
      <c r="A29" s="2">
        <v>6</v>
      </c>
      <c r="B29" s="9" t="s">
        <v>35</v>
      </c>
      <c r="C29" s="8"/>
    </row>
    <row r="30" spans="1:6">
      <c r="A30" s="2"/>
      <c r="B30" s="9" t="s">
        <v>32</v>
      </c>
      <c r="C30" s="8" t="s">
        <v>24</v>
      </c>
      <c r="D30" s="7">
        <v>4</v>
      </c>
      <c r="E30" s="7">
        <v>0</v>
      </c>
      <c r="F30" s="6">
        <f t="shared" si="0"/>
        <v>0</v>
      </c>
    </row>
    <row r="31" spans="1:6">
      <c r="A31" s="2"/>
      <c r="B31" s="9" t="s">
        <v>34</v>
      </c>
      <c r="C31" s="8" t="s">
        <v>24</v>
      </c>
      <c r="D31" s="7">
        <v>4</v>
      </c>
      <c r="E31" s="7">
        <v>0</v>
      </c>
      <c r="F31" s="6">
        <f t="shared" si="0"/>
        <v>0</v>
      </c>
    </row>
    <row r="32" spans="1:6">
      <c r="A32" s="2"/>
      <c r="B32" s="9" t="s">
        <v>33</v>
      </c>
      <c r="C32" s="8" t="s">
        <v>24</v>
      </c>
      <c r="D32" s="7">
        <v>4</v>
      </c>
      <c r="E32" s="7">
        <v>0</v>
      </c>
      <c r="F32" s="6">
        <f t="shared" si="0"/>
        <v>0</v>
      </c>
    </row>
    <row r="33" spans="1:6">
      <c r="A33" s="2"/>
      <c r="C33" s="8"/>
    </row>
    <row r="34" spans="1:6" ht="25.5">
      <c r="A34" s="2">
        <v>7</v>
      </c>
      <c r="B34" s="9" t="s">
        <v>36</v>
      </c>
      <c r="C34" s="8"/>
    </row>
    <row r="35" spans="1:6">
      <c r="A35" s="2"/>
      <c r="B35" s="9" t="s">
        <v>32</v>
      </c>
      <c r="C35" s="8" t="s">
        <v>24</v>
      </c>
      <c r="D35" s="7">
        <v>4</v>
      </c>
      <c r="E35" s="7">
        <v>0</v>
      </c>
      <c r="F35" s="6">
        <f t="shared" si="0"/>
        <v>0</v>
      </c>
    </row>
    <row r="36" spans="1:6">
      <c r="A36" s="2"/>
      <c r="B36" s="9" t="s">
        <v>34</v>
      </c>
      <c r="C36" s="8" t="s">
        <v>24</v>
      </c>
      <c r="D36" s="7">
        <v>4</v>
      </c>
      <c r="E36" s="7">
        <v>0</v>
      </c>
      <c r="F36" s="6">
        <f t="shared" si="0"/>
        <v>0</v>
      </c>
    </row>
    <row r="37" spans="1:6">
      <c r="A37" s="2"/>
      <c r="B37" s="9" t="s">
        <v>33</v>
      </c>
      <c r="C37" s="8" t="s">
        <v>24</v>
      </c>
      <c r="D37" s="7">
        <v>4</v>
      </c>
      <c r="E37" s="7">
        <v>0</v>
      </c>
      <c r="F37" s="6">
        <f t="shared" si="0"/>
        <v>0</v>
      </c>
    </row>
    <row r="38" spans="1:6">
      <c r="A38" s="2"/>
      <c r="C38" s="8"/>
    </row>
    <row r="39" spans="1:6" ht="38.25">
      <c r="A39" s="2">
        <v>8</v>
      </c>
      <c r="B39" s="9" t="s">
        <v>37</v>
      </c>
      <c r="C39" s="8" t="s">
        <v>24</v>
      </c>
      <c r="D39" s="7">
        <v>2</v>
      </c>
      <c r="E39" s="7">
        <v>0</v>
      </c>
      <c r="F39" s="6">
        <f t="shared" si="0"/>
        <v>0</v>
      </c>
    </row>
    <row r="40" spans="1:6">
      <c r="A40" s="2"/>
      <c r="C40" s="8"/>
    </row>
    <row r="41" spans="1:6" ht="25.5">
      <c r="A41" s="2">
        <v>9</v>
      </c>
      <c r="B41" s="9" t="s">
        <v>38</v>
      </c>
      <c r="C41" s="8" t="s">
        <v>39</v>
      </c>
      <c r="D41" s="7">
        <v>1</v>
      </c>
      <c r="E41" s="7">
        <v>0</v>
      </c>
      <c r="F41" s="6">
        <f t="shared" si="0"/>
        <v>0</v>
      </c>
    </row>
    <row r="42" spans="1:6">
      <c r="A42" s="2"/>
      <c r="C42" s="8"/>
    </row>
    <row r="43" spans="1:6" ht="38.25">
      <c r="A43" s="2">
        <v>10</v>
      </c>
      <c r="B43" s="9" t="s">
        <v>40</v>
      </c>
      <c r="C43" s="8" t="s">
        <v>24</v>
      </c>
      <c r="D43" s="7">
        <v>4</v>
      </c>
      <c r="E43" s="7">
        <v>0</v>
      </c>
      <c r="F43" s="6">
        <f t="shared" si="0"/>
        <v>0</v>
      </c>
    </row>
    <row r="44" spans="1:6">
      <c r="A44" s="2"/>
      <c r="C44" s="8"/>
    </row>
    <row r="45" spans="1:6" ht="38.25">
      <c r="A45" s="2">
        <v>11</v>
      </c>
      <c r="B45" s="9" t="s">
        <v>50</v>
      </c>
      <c r="C45" s="8"/>
    </row>
    <row r="46" spans="1:6">
      <c r="A46" s="2"/>
      <c r="B46" s="9" t="s">
        <v>41</v>
      </c>
      <c r="C46" s="8"/>
    </row>
    <row r="47" spans="1:6">
      <c r="A47" s="2"/>
      <c r="B47" s="9" t="s">
        <v>42</v>
      </c>
      <c r="C47" s="8"/>
    </row>
    <row r="48" spans="1:6">
      <c r="A48" s="2"/>
      <c r="B48" s="9" t="s">
        <v>43</v>
      </c>
      <c r="C48" s="8"/>
    </row>
    <row r="49" spans="1:6">
      <c r="A49" s="2"/>
      <c r="B49" s="9" t="s">
        <v>44</v>
      </c>
      <c r="C49" s="8"/>
    </row>
    <row r="50" spans="1:6">
      <c r="A50" s="2"/>
      <c r="B50" s="9" t="s">
        <v>45</v>
      </c>
      <c r="C50" s="8"/>
    </row>
    <row r="51" spans="1:6">
      <c r="A51" s="2"/>
      <c r="B51" s="9" t="s">
        <v>46</v>
      </c>
      <c r="C51" s="8"/>
    </row>
    <row r="52" spans="1:6">
      <c r="A52" s="2"/>
      <c r="B52" s="9" t="s">
        <v>47</v>
      </c>
      <c r="C52" s="8"/>
    </row>
    <row r="53" spans="1:6">
      <c r="A53" s="2"/>
      <c r="B53" s="9" t="s">
        <v>48</v>
      </c>
      <c r="C53" s="8"/>
    </row>
    <row r="54" spans="1:6">
      <c r="A54" s="2"/>
      <c r="B54" s="9" t="s">
        <v>49</v>
      </c>
      <c r="C54" s="8" t="s">
        <v>51</v>
      </c>
      <c r="D54" s="7">
        <v>1</v>
      </c>
      <c r="E54" s="7">
        <v>0</v>
      </c>
      <c r="F54" s="6">
        <f t="shared" si="0"/>
        <v>0</v>
      </c>
    </row>
    <row r="55" spans="1:6">
      <c r="A55" s="2"/>
      <c r="C55" s="8"/>
    </row>
    <row r="56" spans="1:6" ht="38.25">
      <c r="A56" s="2">
        <v>12</v>
      </c>
      <c r="B56" s="9" t="s">
        <v>52</v>
      </c>
      <c r="C56" s="8"/>
    </row>
    <row r="57" spans="1:6">
      <c r="A57" s="2"/>
      <c r="B57" s="9" t="s">
        <v>53</v>
      </c>
      <c r="C57" s="8" t="s">
        <v>5</v>
      </c>
      <c r="D57" s="7">
        <v>3</v>
      </c>
      <c r="E57" s="7">
        <v>0</v>
      </c>
      <c r="F57" s="6">
        <f t="shared" si="0"/>
        <v>0</v>
      </c>
    </row>
    <row r="58" spans="1:6">
      <c r="A58" s="2"/>
      <c r="B58" s="9" t="s">
        <v>54</v>
      </c>
      <c r="C58" s="8" t="s">
        <v>5</v>
      </c>
      <c r="D58" s="7">
        <v>4</v>
      </c>
      <c r="E58" s="7">
        <v>0</v>
      </c>
      <c r="F58" s="6">
        <f t="shared" si="0"/>
        <v>0</v>
      </c>
    </row>
    <row r="59" spans="1:6">
      <c r="A59" s="2"/>
      <c r="B59" s="9" t="s">
        <v>55</v>
      </c>
      <c r="C59" s="8" t="s">
        <v>5</v>
      </c>
      <c r="D59" s="7">
        <v>4</v>
      </c>
      <c r="E59" s="7">
        <v>0</v>
      </c>
      <c r="F59" s="6">
        <f t="shared" si="0"/>
        <v>0</v>
      </c>
    </row>
    <row r="60" spans="1:6">
      <c r="A60" s="2"/>
      <c r="B60" s="9" t="s">
        <v>56</v>
      </c>
      <c r="C60" s="8" t="s">
        <v>5</v>
      </c>
      <c r="D60" s="7">
        <v>3</v>
      </c>
      <c r="E60" s="7">
        <v>0</v>
      </c>
      <c r="F60" s="6">
        <f t="shared" si="0"/>
        <v>0</v>
      </c>
    </row>
    <row r="61" spans="1:6">
      <c r="A61" s="2"/>
      <c r="B61" s="9" t="s">
        <v>57</v>
      </c>
      <c r="C61" s="8" t="s">
        <v>5</v>
      </c>
      <c r="D61" s="7">
        <v>6</v>
      </c>
      <c r="E61" s="7">
        <v>0</v>
      </c>
      <c r="F61" s="6">
        <f t="shared" si="0"/>
        <v>0</v>
      </c>
    </row>
    <row r="62" spans="1:6">
      <c r="A62" s="2"/>
      <c r="C62" s="8"/>
    </row>
    <row r="63" spans="1:6">
      <c r="A63" s="2">
        <v>13</v>
      </c>
      <c r="B63" s="9" t="s">
        <v>58</v>
      </c>
      <c r="C63" s="8"/>
    </row>
    <row r="64" spans="1:6">
      <c r="A64" s="2"/>
      <c r="B64" s="9" t="s">
        <v>53</v>
      </c>
      <c r="C64" s="8" t="s">
        <v>24</v>
      </c>
      <c r="D64" s="7">
        <v>6</v>
      </c>
      <c r="E64" s="7">
        <v>0</v>
      </c>
      <c r="F64" s="6">
        <f t="shared" si="0"/>
        <v>0</v>
      </c>
    </row>
    <row r="65" spans="1:6">
      <c r="A65" s="2"/>
      <c r="B65" s="9" t="s">
        <v>54</v>
      </c>
      <c r="C65" s="8" t="s">
        <v>24</v>
      </c>
      <c r="D65" s="7">
        <v>2</v>
      </c>
      <c r="E65" s="7">
        <v>0</v>
      </c>
      <c r="F65" s="6">
        <f t="shared" si="0"/>
        <v>0</v>
      </c>
    </row>
    <row r="66" spans="1:6">
      <c r="A66" s="2"/>
      <c r="B66" s="9" t="s">
        <v>55</v>
      </c>
      <c r="C66" s="8" t="s">
        <v>24</v>
      </c>
      <c r="D66" s="7">
        <v>4</v>
      </c>
      <c r="E66" s="7">
        <v>0</v>
      </c>
      <c r="F66" s="6">
        <f t="shared" si="0"/>
        <v>0</v>
      </c>
    </row>
    <row r="67" spans="1:6">
      <c r="A67" s="2"/>
      <c r="B67" s="9" t="s">
        <v>56</v>
      </c>
      <c r="C67" s="8" t="s">
        <v>24</v>
      </c>
      <c r="D67" s="7">
        <v>6</v>
      </c>
      <c r="E67" s="7">
        <v>0</v>
      </c>
      <c r="F67" s="6">
        <f t="shared" si="0"/>
        <v>0</v>
      </c>
    </row>
    <row r="68" spans="1:6">
      <c r="A68" s="2"/>
      <c r="C68" s="8"/>
    </row>
    <row r="69" spans="1:6">
      <c r="A69" s="2">
        <v>14</v>
      </c>
      <c r="B69" s="9" t="s">
        <v>59</v>
      </c>
      <c r="C69" s="8"/>
    </row>
    <row r="70" spans="1:6">
      <c r="A70" s="2"/>
      <c r="B70" s="9" t="s">
        <v>60</v>
      </c>
      <c r="C70" s="8" t="s">
        <v>24</v>
      </c>
      <c r="D70" s="7">
        <v>2</v>
      </c>
      <c r="E70" s="7">
        <v>0</v>
      </c>
      <c r="F70" s="6">
        <f t="shared" si="0"/>
        <v>0</v>
      </c>
    </row>
    <row r="71" spans="1:6">
      <c r="A71" s="2"/>
      <c r="C71" s="8"/>
    </row>
    <row r="72" spans="1:6" ht="25.5">
      <c r="A72" s="2">
        <v>15</v>
      </c>
      <c r="B72" s="9" t="s">
        <v>61</v>
      </c>
      <c r="C72" s="8" t="s">
        <v>1</v>
      </c>
      <c r="D72" s="7">
        <v>8</v>
      </c>
      <c r="E72" s="7">
        <v>0</v>
      </c>
      <c r="F72" s="6">
        <f t="shared" ref="F72:F129" si="1">E72*D72</f>
        <v>0</v>
      </c>
    </row>
    <row r="73" spans="1:6">
      <c r="A73" s="2"/>
      <c r="C73" s="8"/>
    </row>
    <row r="74" spans="1:6" ht="25.5">
      <c r="A74" s="2">
        <v>16</v>
      </c>
      <c r="B74" s="9" t="s">
        <v>62</v>
      </c>
      <c r="C74" s="8" t="s">
        <v>1</v>
      </c>
      <c r="D74" s="7">
        <v>22</v>
      </c>
      <c r="E74" s="7">
        <v>0</v>
      </c>
      <c r="F74" s="6">
        <f t="shared" si="1"/>
        <v>0</v>
      </c>
    </row>
    <row r="75" spans="1:6">
      <c r="A75" s="2"/>
      <c r="C75" s="8"/>
    </row>
    <row r="76" spans="1:6" ht="38.25">
      <c r="A76" s="2">
        <v>17</v>
      </c>
      <c r="B76" s="9" t="s">
        <v>63</v>
      </c>
      <c r="C76" s="8" t="s">
        <v>51</v>
      </c>
      <c r="D76" s="7">
        <v>1</v>
      </c>
      <c r="E76" s="7">
        <v>0</v>
      </c>
      <c r="F76" s="6">
        <f t="shared" si="1"/>
        <v>0</v>
      </c>
    </row>
    <row r="77" spans="1:6">
      <c r="A77" s="2"/>
      <c r="C77" s="8"/>
    </row>
    <row r="78" spans="1:6" ht="25.5">
      <c r="A78" s="2">
        <v>18</v>
      </c>
      <c r="B78" s="9" t="s">
        <v>64</v>
      </c>
      <c r="C78" s="8" t="s">
        <v>51</v>
      </c>
      <c r="D78" s="7">
        <v>1</v>
      </c>
      <c r="E78" s="7">
        <v>0</v>
      </c>
      <c r="F78" s="6">
        <f t="shared" si="1"/>
        <v>0</v>
      </c>
    </row>
    <row r="79" spans="1:6">
      <c r="A79" s="2"/>
      <c r="C79" s="8"/>
    </row>
    <row r="80" spans="1:6">
      <c r="A80" s="2">
        <v>19</v>
      </c>
      <c r="B80" s="9" t="s">
        <v>65</v>
      </c>
      <c r="C80" s="8"/>
    </row>
    <row r="81" spans="1:6">
      <c r="A81" s="2"/>
      <c r="B81" s="9" t="s">
        <v>67</v>
      </c>
      <c r="C81" s="8"/>
    </row>
    <row r="82" spans="1:6" ht="25.5">
      <c r="A82" s="2"/>
      <c r="B82" s="9" t="s">
        <v>66</v>
      </c>
      <c r="C82" s="8" t="s">
        <v>51</v>
      </c>
      <c r="D82" s="7">
        <v>1</v>
      </c>
      <c r="E82" s="7">
        <v>0</v>
      </c>
      <c r="F82" s="6">
        <f t="shared" si="1"/>
        <v>0</v>
      </c>
    </row>
    <row r="83" spans="1:6">
      <c r="A83" s="2"/>
      <c r="C83" s="8"/>
    </row>
    <row r="84" spans="1:6">
      <c r="A84" s="2">
        <v>20</v>
      </c>
      <c r="B84" s="9" t="s">
        <v>68</v>
      </c>
      <c r="C84" s="8" t="s">
        <v>51</v>
      </c>
      <c r="D84" s="7">
        <v>1</v>
      </c>
      <c r="E84" s="7">
        <v>0</v>
      </c>
      <c r="F84" s="6">
        <f t="shared" si="1"/>
        <v>0</v>
      </c>
    </row>
    <row r="85" spans="1:6">
      <c r="A85" s="2"/>
      <c r="C85" s="8"/>
    </row>
    <row r="86" spans="1:6" ht="51">
      <c r="A86" s="2">
        <v>21</v>
      </c>
      <c r="B86" s="15" t="s">
        <v>69</v>
      </c>
      <c r="C86" s="8"/>
    </row>
    <row r="87" spans="1:6" ht="38.25">
      <c r="A87" s="2"/>
      <c r="B87" s="9" t="s">
        <v>70</v>
      </c>
      <c r="C87" s="8" t="s">
        <v>15</v>
      </c>
      <c r="D87" s="7">
        <v>6</v>
      </c>
      <c r="E87" s="7">
        <v>0</v>
      </c>
      <c r="F87" s="6">
        <f t="shared" si="1"/>
        <v>0</v>
      </c>
    </row>
    <row r="88" spans="1:6" ht="38.25">
      <c r="A88" s="2"/>
      <c r="B88" s="9" t="s">
        <v>90</v>
      </c>
      <c r="C88" s="8" t="s">
        <v>15</v>
      </c>
      <c r="D88" s="7">
        <v>104</v>
      </c>
      <c r="E88" s="7">
        <v>0</v>
      </c>
      <c r="F88" s="6">
        <f t="shared" si="1"/>
        <v>0</v>
      </c>
    </row>
    <row r="89" spans="1:6">
      <c r="A89" s="2"/>
      <c r="C89" s="8"/>
    </row>
    <row r="90" spans="1:6" ht="25.5">
      <c r="A90" s="2">
        <v>22</v>
      </c>
      <c r="B90" s="9" t="s">
        <v>71</v>
      </c>
      <c r="C90" s="8" t="s">
        <v>1</v>
      </c>
      <c r="D90" s="7">
        <v>80</v>
      </c>
      <c r="E90" s="7">
        <v>0</v>
      </c>
      <c r="F90" s="6">
        <f t="shared" si="1"/>
        <v>0</v>
      </c>
    </row>
    <row r="91" spans="1:6">
      <c r="A91" s="2"/>
      <c r="C91" s="8"/>
    </row>
    <row r="92" spans="1:6" ht="51">
      <c r="A92" s="2">
        <v>23</v>
      </c>
      <c r="B92" s="9" t="s">
        <v>72</v>
      </c>
      <c r="C92" s="8" t="s">
        <v>15</v>
      </c>
      <c r="D92" s="7">
        <v>8</v>
      </c>
      <c r="E92" s="7">
        <v>0</v>
      </c>
      <c r="F92" s="6">
        <f t="shared" si="1"/>
        <v>0</v>
      </c>
    </row>
    <row r="93" spans="1:6">
      <c r="A93" s="2"/>
      <c r="C93" s="8"/>
    </row>
    <row r="94" spans="1:6" ht="51">
      <c r="A94" s="2">
        <v>24</v>
      </c>
      <c r="B94" s="9" t="s">
        <v>92</v>
      </c>
      <c r="C94" s="8" t="s">
        <v>15</v>
      </c>
      <c r="D94" s="7">
        <v>36</v>
      </c>
      <c r="E94" s="7">
        <v>0</v>
      </c>
      <c r="F94" s="6">
        <f t="shared" si="1"/>
        <v>0</v>
      </c>
    </row>
    <row r="95" spans="1:6">
      <c r="A95" s="2"/>
      <c r="C95" s="8"/>
    </row>
    <row r="96" spans="1:6" ht="25.5">
      <c r="A96" s="2">
        <v>25</v>
      </c>
      <c r="B96" s="9" t="s">
        <v>73</v>
      </c>
      <c r="C96" s="8" t="s">
        <v>15</v>
      </c>
      <c r="D96" s="7">
        <v>42</v>
      </c>
      <c r="E96" s="7">
        <v>0</v>
      </c>
      <c r="F96" s="6">
        <f t="shared" si="1"/>
        <v>0</v>
      </c>
    </row>
    <row r="97" spans="1:6">
      <c r="A97" s="2"/>
      <c r="C97" s="8"/>
    </row>
    <row r="98" spans="1:6" ht="38.25">
      <c r="A98" s="2">
        <v>26</v>
      </c>
      <c r="B98" s="9" t="s">
        <v>91</v>
      </c>
      <c r="C98" s="8" t="s">
        <v>15</v>
      </c>
      <c r="D98" s="7">
        <v>68</v>
      </c>
      <c r="E98" s="7">
        <v>0</v>
      </c>
      <c r="F98" s="6">
        <f t="shared" si="1"/>
        <v>0</v>
      </c>
    </row>
    <row r="99" spans="1:6">
      <c r="A99" s="2"/>
      <c r="C99" s="8"/>
    </row>
    <row r="100" spans="1:6" ht="38.25">
      <c r="A100" s="2">
        <v>27</v>
      </c>
      <c r="B100" s="9" t="s">
        <v>74</v>
      </c>
      <c r="C100" s="8" t="s">
        <v>1</v>
      </c>
      <c r="D100" s="7">
        <v>8</v>
      </c>
      <c r="E100" s="7">
        <v>0</v>
      </c>
      <c r="F100" s="6">
        <f t="shared" si="1"/>
        <v>0</v>
      </c>
    </row>
    <row r="101" spans="1:6">
      <c r="A101" s="2"/>
      <c r="C101" s="8"/>
    </row>
    <row r="102" spans="1:6" ht="38.25">
      <c r="A102" s="2">
        <v>28</v>
      </c>
      <c r="B102" s="9" t="s">
        <v>93</v>
      </c>
      <c r="C102" s="8" t="s">
        <v>1</v>
      </c>
      <c r="D102" s="7">
        <v>220</v>
      </c>
      <c r="E102" s="7">
        <v>0</v>
      </c>
      <c r="F102" s="6">
        <f t="shared" si="1"/>
        <v>0</v>
      </c>
    </row>
    <row r="103" spans="1:6">
      <c r="A103" s="2"/>
      <c r="C103" s="8"/>
    </row>
    <row r="104" spans="1:6" ht="89.25">
      <c r="A104" s="2">
        <v>29</v>
      </c>
      <c r="B104" s="9" t="s">
        <v>75</v>
      </c>
      <c r="C104" s="8" t="s">
        <v>15</v>
      </c>
      <c r="D104" s="7">
        <v>1.2</v>
      </c>
      <c r="E104" s="7">
        <v>0</v>
      </c>
      <c r="F104" s="6">
        <f t="shared" si="1"/>
        <v>0</v>
      </c>
    </row>
    <row r="105" spans="1:6">
      <c r="A105" s="2"/>
      <c r="C105" s="8"/>
    </row>
    <row r="106" spans="1:6" ht="25.5">
      <c r="A106" s="2">
        <v>30</v>
      </c>
      <c r="B106" s="9" t="s">
        <v>77</v>
      </c>
      <c r="C106" s="8"/>
    </row>
    <row r="107" spans="1:6">
      <c r="A107" s="2"/>
      <c r="B107" s="9" t="s">
        <v>78</v>
      </c>
      <c r="C107" s="8"/>
    </row>
    <row r="108" spans="1:6">
      <c r="A108" s="2"/>
      <c r="B108" s="9" t="s">
        <v>76</v>
      </c>
      <c r="C108" s="8" t="s">
        <v>15</v>
      </c>
      <c r="D108" s="7">
        <v>4.5999999999999996</v>
      </c>
      <c r="E108" s="7">
        <v>0</v>
      </c>
      <c r="F108" s="6">
        <f t="shared" si="1"/>
        <v>0</v>
      </c>
    </row>
    <row r="109" spans="1:6">
      <c r="A109" s="2"/>
      <c r="C109" s="8"/>
    </row>
    <row r="110" spans="1:6" ht="38.25">
      <c r="A110" s="2">
        <v>31</v>
      </c>
      <c r="B110" s="9" t="s">
        <v>79</v>
      </c>
      <c r="C110" s="8" t="s">
        <v>15</v>
      </c>
      <c r="D110" s="7">
        <v>1.5</v>
      </c>
      <c r="E110" s="7">
        <v>0</v>
      </c>
      <c r="F110" s="6">
        <f t="shared" si="1"/>
        <v>0</v>
      </c>
    </row>
    <row r="111" spans="1:6">
      <c r="A111" s="2"/>
      <c r="C111" s="8"/>
    </row>
    <row r="112" spans="1:6" ht="25.5">
      <c r="A112" s="2">
        <v>32</v>
      </c>
      <c r="B112" s="9" t="s">
        <v>80</v>
      </c>
      <c r="C112" s="8"/>
    </row>
    <row r="113" spans="1:6">
      <c r="A113" s="2"/>
      <c r="B113" s="9" t="s">
        <v>81</v>
      </c>
      <c r="C113" s="8" t="s">
        <v>24</v>
      </c>
      <c r="D113" s="7">
        <v>3</v>
      </c>
      <c r="E113" s="7">
        <v>0</v>
      </c>
      <c r="F113" s="6">
        <f t="shared" si="1"/>
        <v>0</v>
      </c>
    </row>
    <row r="114" spans="1:6">
      <c r="A114" s="2"/>
      <c r="C114" s="8"/>
    </row>
    <row r="115" spans="1:6" ht="38.25">
      <c r="A115" s="2">
        <v>33</v>
      </c>
      <c r="B115" s="9" t="s">
        <v>94</v>
      </c>
      <c r="C115" s="8" t="s">
        <v>24</v>
      </c>
      <c r="D115" s="7">
        <v>9</v>
      </c>
      <c r="E115" s="7">
        <v>0</v>
      </c>
      <c r="F115" s="6">
        <f t="shared" si="1"/>
        <v>0</v>
      </c>
    </row>
    <row r="116" spans="1:6">
      <c r="A116" s="2"/>
      <c r="C116" s="8"/>
    </row>
    <row r="117" spans="1:6" ht="38.25">
      <c r="A117" s="2">
        <v>34</v>
      </c>
      <c r="B117" s="9" t="s">
        <v>82</v>
      </c>
      <c r="C117" s="8" t="s">
        <v>1</v>
      </c>
      <c r="D117" s="7">
        <v>69</v>
      </c>
      <c r="E117" s="7">
        <v>0</v>
      </c>
      <c r="F117" s="6">
        <f t="shared" si="1"/>
        <v>0</v>
      </c>
    </row>
    <row r="118" spans="1:6">
      <c r="A118" s="2"/>
      <c r="C118" s="8"/>
    </row>
    <row r="119" spans="1:6" ht="51">
      <c r="A119" s="2">
        <v>35</v>
      </c>
      <c r="B119" s="9" t="s">
        <v>83</v>
      </c>
      <c r="C119" s="8" t="s">
        <v>1</v>
      </c>
      <c r="D119" s="7">
        <v>8</v>
      </c>
      <c r="E119" s="7">
        <v>0</v>
      </c>
      <c r="F119" s="6">
        <f t="shared" si="1"/>
        <v>0</v>
      </c>
    </row>
    <row r="120" spans="1:6">
      <c r="A120" s="2"/>
      <c r="C120" s="8"/>
    </row>
    <row r="121" spans="1:6" ht="38.25">
      <c r="A121" s="2">
        <v>36</v>
      </c>
      <c r="B121" s="9" t="s">
        <v>84</v>
      </c>
      <c r="C121" s="8" t="s">
        <v>1</v>
      </c>
      <c r="D121" s="7">
        <v>103</v>
      </c>
      <c r="E121" s="7">
        <v>0</v>
      </c>
      <c r="F121" s="6">
        <f t="shared" si="1"/>
        <v>0</v>
      </c>
    </row>
    <row r="122" spans="1:6">
      <c r="A122" s="2"/>
      <c r="C122" s="8"/>
    </row>
    <row r="123" spans="1:6" ht="25.5">
      <c r="A123" s="2">
        <v>37</v>
      </c>
      <c r="B123" s="9" t="s">
        <v>85</v>
      </c>
      <c r="C123" s="8" t="s">
        <v>51</v>
      </c>
      <c r="D123" s="7">
        <v>1</v>
      </c>
      <c r="E123" s="7">
        <v>0</v>
      </c>
      <c r="F123" s="6">
        <f t="shared" si="1"/>
        <v>0</v>
      </c>
    </row>
    <row r="124" spans="1:6">
      <c r="A124" s="2"/>
      <c r="C124" s="8"/>
    </row>
    <row r="125" spans="1:6" ht="25.5">
      <c r="A125" s="2">
        <v>38</v>
      </c>
      <c r="B125" s="9" t="s">
        <v>86</v>
      </c>
      <c r="C125" s="8" t="s">
        <v>51</v>
      </c>
      <c r="D125" s="7">
        <v>1</v>
      </c>
      <c r="E125" s="7">
        <v>0</v>
      </c>
      <c r="F125" s="6">
        <f t="shared" si="1"/>
        <v>0</v>
      </c>
    </row>
    <row r="126" spans="1:6">
      <c r="A126" s="2"/>
      <c r="C126" s="8"/>
    </row>
    <row r="127" spans="1:6" ht="25.5">
      <c r="A127" s="2">
        <v>39</v>
      </c>
      <c r="B127" s="9" t="s">
        <v>87</v>
      </c>
      <c r="C127" s="8" t="s">
        <v>51</v>
      </c>
      <c r="D127" s="7">
        <v>1</v>
      </c>
      <c r="E127" s="7">
        <v>0</v>
      </c>
      <c r="F127" s="6">
        <f t="shared" si="1"/>
        <v>0</v>
      </c>
    </row>
    <row r="128" spans="1:6">
      <c r="A128" s="2"/>
      <c r="C128" s="8"/>
    </row>
    <row r="129" spans="1:6">
      <c r="A129" s="18">
        <v>40</v>
      </c>
      <c r="B129" s="14" t="s">
        <v>68</v>
      </c>
      <c r="C129" s="16" t="s">
        <v>51</v>
      </c>
      <c r="D129" s="3">
        <v>1</v>
      </c>
      <c r="E129" s="3">
        <v>0</v>
      </c>
      <c r="F129" s="17">
        <f t="shared" si="1"/>
        <v>0</v>
      </c>
    </row>
    <row r="130" spans="1:6">
      <c r="A130" s="2"/>
      <c r="C130" s="8"/>
    </row>
    <row r="131" spans="1:6">
      <c r="A131" s="2"/>
      <c r="C131" s="8"/>
    </row>
    <row r="132" spans="1:6" ht="12.75" customHeight="1">
      <c r="A132" s="32" t="s">
        <v>88</v>
      </c>
      <c r="B132" s="32"/>
      <c r="C132" s="32"/>
      <c r="D132" s="32"/>
      <c r="E132" s="32"/>
      <c r="F132" s="12">
        <f>SUM(F7:F129)</f>
        <v>0</v>
      </c>
    </row>
    <row r="133" spans="1:6">
      <c r="A133" s="2"/>
      <c r="C133" s="8"/>
    </row>
    <row r="134" spans="1:6">
      <c r="A134" s="31" t="s">
        <v>128</v>
      </c>
      <c r="B134" s="31"/>
      <c r="C134" s="31"/>
      <c r="D134" s="31"/>
      <c r="E134" s="31"/>
      <c r="F134" s="31"/>
    </row>
    <row r="135" spans="1:6">
      <c r="A135" s="13" t="s">
        <v>3</v>
      </c>
      <c r="B135" s="13" t="s">
        <v>0</v>
      </c>
      <c r="C135" s="13" t="s">
        <v>6</v>
      </c>
      <c r="D135" s="13" t="s">
        <v>8</v>
      </c>
      <c r="E135" s="13" t="s">
        <v>10</v>
      </c>
      <c r="F135" s="13" t="s">
        <v>13</v>
      </c>
    </row>
    <row r="136" spans="1:6" ht="38.25">
      <c r="A136" s="2">
        <v>1</v>
      </c>
      <c r="B136" s="9" t="s">
        <v>95</v>
      </c>
      <c r="C136" s="8"/>
    </row>
    <row r="137" spans="1:6">
      <c r="A137" s="2"/>
      <c r="B137" s="9" t="s">
        <v>96</v>
      </c>
      <c r="C137" s="8" t="s">
        <v>2</v>
      </c>
      <c r="D137" s="7">
        <v>2</v>
      </c>
      <c r="E137" s="7">
        <v>0</v>
      </c>
      <c r="F137" s="6">
        <f t="shared" ref="F137:F179" si="2">E137*D137</f>
        <v>0</v>
      </c>
    </row>
    <row r="138" spans="1:6">
      <c r="A138" s="2"/>
      <c r="B138" s="9" t="s">
        <v>97</v>
      </c>
      <c r="C138" s="8" t="s">
        <v>2</v>
      </c>
      <c r="D138" s="7">
        <v>1</v>
      </c>
      <c r="E138" s="7">
        <v>0</v>
      </c>
      <c r="F138" s="6">
        <f t="shared" si="2"/>
        <v>0</v>
      </c>
    </row>
    <row r="139" spans="1:6">
      <c r="A139" s="2"/>
      <c r="B139" s="9" t="s">
        <v>98</v>
      </c>
      <c r="C139" s="8" t="s">
        <v>2</v>
      </c>
      <c r="D139" s="7">
        <v>4</v>
      </c>
      <c r="E139" s="7">
        <v>0</v>
      </c>
      <c r="F139" s="6">
        <f t="shared" si="2"/>
        <v>0</v>
      </c>
    </row>
    <row r="140" spans="1:6">
      <c r="A140" s="2"/>
      <c r="C140" s="8"/>
    </row>
    <row r="141" spans="1:6">
      <c r="A141" s="2">
        <v>2</v>
      </c>
      <c r="B141" s="9" t="s">
        <v>99</v>
      </c>
      <c r="C141" s="8"/>
    </row>
    <row r="142" spans="1:6">
      <c r="A142" s="2"/>
      <c r="B142" s="9" t="s">
        <v>100</v>
      </c>
      <c r="C142" s="8" t="s">
        <v>2</v>
      </c>
      <c r="D142" s="7">
        <v>7</v>
      </c>
      <c r="E142" s="7">
        <v>0</v>
      </c>
      <c r="F142" s="6">
        <f t="shared" si="2"/>
        <v>0</v>
      </c>
    </row>
    <row r="143" spans="1:6">
      <c r="A143" s="2"/>
      <c r="C143" s="8"/>
    </row>
    <row r="144" spans="1:6">
      <c r="A144" s="2">
        <v>3</v>
      </c>
      <c r="B144" s="9" t="s">
        <v>101</v>
      </c>
      <c r="C144" s="8"/>
    </row>
    <row r="145" spans="1:6">
      <c r="A145" s="2"/>
      <c r="B145" s="9" t="s">
        <v>100</v>
      </c>
      <c r="C145" s="8" t="s">
        <v>2</v>
      </c>
      <c r="D145" s="7">
        <v>7</v>
      </c>
      <c r="E145" s="7">
        <v>0</v>
      </c>
      <c r="F145" s="6">
        <f t="shared" si="2"/>
        <v>0</v>
      </c>
    </row>
    <row r="146" spans="1:6">
      <c r="A146" s="2"/>
      <c r="C146" s="8"/>
    </row>
    <row r="147" spans="1:6">
      <c r="A147" s="2">
        <v>4</v>
      </c>
      <c r="B147" s="9" t="s">
        <v>102</v>
      </c>
      <c r="C147" s="8"/>
    </row>
    <row r="148" spans="1:6">
      <c r="A148" s="2"/>
      <c r="B148" s="9" t="s">
        <v>103</v>
      </c>
      <c r="C148" s="8" t="s">
        <v>2</v>
      </c>
      <c r="D148" s="7">
        <v>2</v>
      </c>
      <c r="E148" s="7">
        <v>0</v>
      </c>
      <c r="F148" s="6">
        <f t="shared" si="2"/>
        <v>0</v>
      </c>
    </row>
    <row r="149" spans="1:6">
      <c r="A149" s="2"/>
      <c r="B149" s="9" t="s">
        <v>104</v>
      </c>
      <c r="C149" s="8" t="s">
        <v>2</v>
      </c>
      <c r="D149" s="7">
        <v>2</v>
      </c>
      <c r="E149" s="7">
        <v>0</v>
      </c>
      <c r="F149" s="6">
        <f t="shared" si="2"/>
        <v>0</v>
      </c>
    </row>
    <row r="150" spans="1:6">
      <c r="A150" s="2"/>
      <c r="B150" s="9" t="s">
        <v>105</v>
      </c>
      <c r="C150" s="8" t="s">
        <v>2</v>
      </c>
      <c r="D150" s="7">
        <v>8</v>
      </c>
      <c r="E150" s="7">
        <v>0</v>
      </c>
      <c r="F150" s="6">
        <f t="shared" si="2"/>
        <v>0</v>
      </c>
    </row>
    <row r="151" spans="1:6">
      <c r="A151" s="2"/>
      <c r="C151" s="8"/>
    </row>
    <row r="152" spans="1:6">
      <c r="A152" s="2">
        <v>5</v>
      </c>
      <c r="B152" s="9" t="s">
        <v>106</v>
      </c>
      <c r="C152" s="8"/>
    </row>
    <row r="153" spans="1:6">
      <c r="A153" s="2"/>
      <c r="B153" s="9" t="s">
        <v>107</v>
      </c>
      <c r="C153" s="8" t="s">
        <v>2</v>
      </c>
      <c r="D153" s="7">
        <v>14</v>
      </c>
      <c r="E153" s="7">
        <v>0</v>
      </c>
      <c r="F153" s="6">
        <f t="shared" si="2"/>
        <v>0</v>
      </c>
    </row>
    <row r="154" spans="1:6">
      <c r="A154" s="2"/>
      <c r="B154" s="9" t="s">
        <v>108</v>
      </c>
      <c r="C154" s="8" t="s">
        <v>2</v>
      </c>
      <c r="D154" s="7">
        <v>2</v>
      </c>
      <c r="E154" s="7">
        <v>0</v>
      </c>
      <c r="F154" s="6">
        <f t="shared" si="2"/>
        <v>0</v>
      </c>
    </row>
    <row r="155" spans="1:6">
      <c r="A155" s="2"/>
      <c r="C155" s="8"/>
    </row>
    <row r="156" spans="1:6">
      <c r="A156" s="2">
        <v>6</v>
      </c>
      <c r="B156" s="9" t="s">
        <v>109</v>
      </c>
      <c r="C156" s="8"/>
    </row>
    <row r="157" spans="1:6">
      <c r="A157" s="2"/>
      <c r="B157" s="9" t="s">
        <v>110</v>
      </c>
      <c r="C157" s="8" t="s">
        <v>2</v>
      </c>
      <c r="D157" s="7">
        <v>30</v>
      </c>
      <c r="E157" s="7">
        <v>0</v>
      </c>
      <c r="F157" s="6">
        <f t="shared" si="2"/>
        <v>0</v>
      </c>
    </row>
    <row r="158" spans="1:6">
      <c r="A158" s="2"/>
      <c r="B158" s="9" t="s">
        <v>111</v>
      </c>
      <c r="C158" s="8" t="s">
        <v>2</v>
      </c>
      <c r="D158" s="7">
        <v>20</v>
      </c>
      <c r="E158" s="7">
        <v>0</v>
      </c>
      <c r="F158" s="6">
        <f t="shared" si="2"/>
        <v>0</v>
      </c>
    </row>
    <row r="159" spans="1:6">
      <c r="A159" s="2"/>
      <c r="B159" s="9" t="s">
        <v>112</v>
      </c>
      <c r="C159" s="8" t="s">
        <v>2</v>
      </c>
      <c r="D159" s="7">
        <v>10</v>
      </c>
      <c r="E159" s="7">
        <v>0</v>
      </c>
      <c r="F159" s="6">
        <f t="shared" si="2"/>
        <v>0</v>
      </c>
    </row>
    <row r="160" spans="1:6">
      <c r="A160" s="2"/>
      <c r="C160" s="8"/>
    </row>
    <row r="161" spans="1:6">
      <c r="A161" s="2">
        <v>7</v>
      </c>
      <c r="B161" s="9" t="s">
        <v>116</v>
      </c>
      <c r="C161" s="8"/>
    </row>
    <row r="162" spans="1:6">
      <c r="A162" s="2"/>
      <c r="B162" s="9" t="s">
        <v>113</v>
      </c>
      <c r="C162" s="8" t="s">
        <v>5</v>
      </c>
      <c r="D162" s="7">
        <v>15</v>
      </c>
      <c r="E162" s="7">
        <v>0</v>
      </c>
      <c r="F162" s="6">
        <f t="shared" si="2"/>
        <v>0</v>
      </c>
    </row>
    <row r="163" spans="1:6">
      <c r="A163" s="2"/>
      <c r="B163" s="9" t="s">
        <v>115</v>
      </c>
      <c r="C163" s="8" t="s">
        <v>5</v>
      </c>
      <c r="D163" s="7">
        <v>10</v>
      </c>
      <c r="E163" s="7">
        <v>0</v>
      </c>
      <c r="F163" s="6">
        <f t="shared" si="2"/>
        <v>0</v>
      </c>
    </row>
    <row r="164" spans="1:6">
      <c r="A164" s="2"/>
      <c r="B164" s="9" t="s">
        <v>114</v>
      </c>
      <c r="C164" s="8" t="s">
        <v>5</v>
      </c>
      <c r="D164" s="7">
        <v>60</v>
      </c>
      <c r="E164" s="7">
        <v>0</v>
      </c>
      <c r="F164" s="6">
        <f t="shared" si="2"/>
        <v>0</v>
      </c>
    </row>
    <row r="165" spans="1:6">
      <c r="A165" s="2"/>
      <c r="C165" s="8"/>
    </row>
    <row r="166" spans="1:6">
      <c r="A166" s="2">
        <v>8</v>
      </c>
      <c r="B166" s="9" t="s">
        <v>117</v>
      </c>
      <c r="C166" s="8"/>
    </row>
    <row r="167" spans="1:6">
      <c r="A167" s="2"/>
      <c r="B167" s="9" t="s">
        <v>118</v>
      </c>
      <c r="C167" s="8" t="s">
        <v>2</v>
      </c>
      <c r="D167" s="7">
        <v>8</v>
      </c>
      <c r="E167" s="7">
        <v>0</v>
      </c>
      <c r="F167" s="6">
        <f t="shared" si="2"/>
        <v>0</v>
      </c>
    </row>
    <row r="168" spans="1:6">
      <c r="A168" s="2"/>
      <c r="B168" s="9" t="s">
        <v>120</v>
      </c>
      <c r="C168" s="8" t="s">
        <v>2</v>
      </c>
      <c r="D168" s="7">
        <v>5</v>
      </c>
      <c r="E168" s="7">
        <v>0</v>
      </c>
      <c r="F168" s="6">
        <f t="shared" si="2"/>
        <v>0</v>
      </c>
    </row>
    <row r="169" spans="1:6">
      <c r="A169" s="2"/>
      <c r="B169" s="9" t="s">
        <v>119</v>
      </c>
      <c r="C169" s="8" t="s">
        <v>2</v>
      </c>
      <c r="D169" s="7">
        <v>30</v>
      </c>
      <c r="E169" s="7">
        <v>0</v>
      </c>
      <c r="F169" s="6">
        <f t="shared" si="2"/>
        <v>0</v>
      </c>
    </row>
    <row r="170" spans="1:6">
      <c r="A170" s="2"/>
      <c r="C170" s="8"/>
    </row>
    <row r="171" spans="1:6">
      <c r="A171" s="2">
        <v>9</v>
      </c>
      <c r="B171" s="9" t="s">
        <v>124</v>
      </c>
      <c r="C171" s="8" t="s">
        <v>2</v>
      </c>
      <c r="D171" s="7">
        <v>2</v>
      </c>
      <c r="E171" s="7">
        <v>0</v>
      </c>
      <c r="F171" s="6">
        <f t="shared" si="2"/>
        <v>0</v>
      </c>
    </row>
    <row r="172" spans="1:6">
      <c r="A172" s="2"/>
      <c r="C172" s="8"/>
    </row>
    <row r="173" spans="1:6">
      <c r="A173" s="2">
        <v>10</v>
      </c>
      <c r="B173" s="9" t="s">
        <v>126</v>
      </c>
      <c r="C173" s="8" t="s">
        <v>2</v>
      </c>
      <c r="D173" s="7">
        <v>2</v>
      </c>
      <c r="E173" s="7">
        <v>0</v>
      </c>
      <c r="F173" s="6">
        <f t="shared" ref="F173" si="3">E173*D173</f>
        <v>0</v>
      </c>
    </row>
    <row r="174" spans="1:6">
      <c r="A174" s="2"/>
      <c r="C174" s="8"/>
    </row>
    <row r="175" spans="1:6" ht="51">
      <c r="A175" s="2">
        <v>11</v>
      </c>
      <c r="B175" s="9" t="s">
        <v>121</v>
      </c>
      <c r="C175" s="8" t="s">
        <v>51</v>
      </c>
      <c r="D175" s="7">
        <v>1</v>
      </c>
      <c r="E175" s="7">
        <v>0</v>
      </c>
      <c r="F175" s="6">
        <f t="shared" si="2"/>
        <v>0</v>
      </c>
    </row>
    <row r="176" spans="1:6">
      <c r="A176" s="2"/>
      <c r="C176" s="8"/>
    </row>
    <row r="177" spans="1:6">
      <c r="A177" s="2">
        <v>12</v>
      </c>
      <c r="B177" s="9" t="s">
        <v>125</v>
      </c>
      <c r="C177" s="8" t="s">
        <v>51</v>
      </c>
      <c r="D177" s="7">
        <v>1</v>
      </c>
      <c r="E177" s="7">
        <v>0</v>
      </c>
      <c r="F177" s="6">
        <f t="shared" si="2"/>
        <v>0</v>
      </c>
    </row>
    <row r="178" spans="1:6">
      <c r="A178" s="2"/>
      <c r="C178" s="8"/>
    </row>
    <row r="179" spans="1:6">
      <c r="A179" s="2">
        <v>13</v>
      </c>
      <c r="B179" s="9" t="s">
        <v>122</v>
      </c>
      <c r="C179" s="8" t="s">
        <v>51</v>
      </c>
      <c r="D179" s="7">
        <v>1</v>
      </c>
      <c r="E179" s="7">
        <v>0</v>
      </c>
      <c r="F179" s="6">
        <f t="shared" si="2"/>
        <v>0</v>
      </c>
    </row>
    <row r="180" spans="1:6">
      <c r="A180" s="2"/>
      <c r="C180" s="8"/>
    </row>
    <row r="181" spans="1:6">
      <c r="A181" s="2"/>
      <c r="C181" s="8"/>
    </row>
    <row r="182" spans="1:6">
      <c r="A182" s="32" t="s">
        <v>136</v>
      </c>
      <c r="B182" s="32"/>
      <c r="C182" s="32"/>
      <c r="D182" s="32"/>
      <c r="E182" s="32"/>
      <c r="F182" s="12">
        <f>SUM(F136:F179)</f>
        <v>0</v>
      </c>
    </row>
    <row r="183" spans="1:6">
      <c r="A183" s="2"/>
      <c r="C183" s="8"/>
    </row>
    <row r="184" spans="1:6">
      <c r="A184" s="2"/>
      <c r="C184" s="8"/>
    </row>
    <row r="185" spans="1:6" s="6" customFormat="1">
      <c r="A185" s="25" t="s">
        <v>11</v>
      </c>
      <c r="B185" s="25"/>
      <c r="C185" s="25"/>
      <c r="D185" s="25"/>
      <c r="E185" s="25"/>
      <c r="F185" s="25"/>
    </row>
    <row r="186" spans="1:6" s="6" customFormat="1" ht="12" customHeight="1">
      <c r="A186" s="19" t="s">
        <v>4</v>
      </c>
      <c r="B186" s="26" t="s">
        <v>12</v>
      </c>
      <c r="C186" s="26"/>
      <c r="D186" s="26"/>
      <c r="F186" s="1" t="s">
        <v>7</v>
      </c>
    </row>
    <row r="187" spans="1:6" s="6" customFormat="1">
      <c r="A187" s="20" t="s">
        <v>9</v>
      </c>
      <c r="B187" s="30" t="s">
        <v>17</v>
      </c>
      <c r="C187" s="30"/>
      <c r="D187" s="30"/>
      <c r="E187" s="21"/>
      <c r="F187" s="3">
        <f>F132</f>
        <v>0</v>
      </c>
    </row>
    <row r="188" spans="1:6" s="6" customFormat="1">
      <c r="A188" s="20" t="s">
        <v>16</v>
      </c>
      <c r="B188" s="30" t="s">
        <v>18</v>
      </c>
      <c r="C188" s="30"/>
      <c r="D188" s="30"/>
      <c r="E188" s="21"/>
      <c r="F188" s="3">
        <f>F182</f>
        <v>0</v>
      </c>
    </row>
    <row r="189" spans="1:6" s="6" customFormat="1">
      <c r="A189" s="23" t="s">
        <v>129</v>
      </c>
      <c r="B189" s="23"/>
      <c r="C189" s="23"/>
      <c r="D189" s="23"/>
      <c r="E189" s="23"/>
      <c r="F189" s="11">
        <f>SUM(F187:F188)</f>
        <v>0</v>
      </c>
    </row>
    <row r="190" spans="1:6">
      <c r="A190" s="24" t="s">
        <v>130</v>
      </c>
      <c r="B190" s="24"/>
      <c r="C190" s="24"/>
      <c r="D190" s="24"/>
      <c r="E190" s="24"/>
      <c r="F190" s="11">
        <f>F189*0.17</f>
        <v>0</v>
      </c>
    </row>
    <row r="191" spans="1:6">
      <c r="A191" s="24" t="s">
        <v>131</v>
      </c>
      <c r="B191" s="24"/>
      <c r="C191" s="24"/>
      <c r="D191" s="24"/>
      <c r="E191" s="24"/>
      <c r="F191" s="11">
        <f>F189+F190</f>
        <v>0</v>
      </c>
    </row>
    <row r="193" spans="2:5">
      <c r="B193" s="9" t="s">
        <v>132</v>
      </c>
    </row>
    <row r="196" spans="2:5">
      <c r="E196" s="7" t="s">
        <v>133</v>
      </c>
    </row>
  </sheetData>
  <mergeCells count="14">
    <mergeCell ref="A1:F1"/>
    <mergeCell ref="A2:F2"/>
    <mergeCell ref="A3:F3"/>
    <mergeCell ref="B187:D187"/>
    <mergeCell ref="B188:D188"/>
    <mergeCell ref="A4:F4"/>
    <mergeCell ref="A132:E132"/>
    <mergeCell ref="A134:F134"/>
    <mergeCell ref="A182:E182"/>
    <mergeCell ref="A189:E189"/>
    <mergeCell ref="A190:E190"/>
    <mergeCell ref="A191:E191"/>
    <mergeCell ref="A185:F185"/>
    <mergeCell ref="B186:D186"/>
  </mergeCells>
  <pageMargins left="0.39370078740157483" right="0.19685039370078741" top="0.59055118110236227" bottom="0.59055118110236227" header="0.11811023622047245" footer="0.11811023622047245"/>
  <pageSetup paperSize="9" scale="93" fitToHeight="56" orientation="landscape" r:id="rId1"/>
  <headerFooter>
    <oddFooter>&amp;C&amp;P/&amp;N</oddFooter>
  </headerFooter>
  <rowBreaks count="3" manualBreakCount="3">
    <brk id="3" max="5" man="1"/>
    <brk id="33" max="5" man="1"/>
    <brk id="6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Masinski radovi</vt:lpstr>
      <vt:lpstr>'Masinski radovi'!Print_Area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Zijad Karadza</cp:lastModifiedBy>
  <cp:lastPrinted>2016-09-18T16:33:52Z</cp:lastPrinted>
  <dcterms:created xsi:type="dcterms:W3CDTF">2013-06-27T12:54:03Z</dcterms:created>
  <dcterms:modified xsi:type="dcterms:W3CDTF">2018-09-04T07:03:45Z</dcterms:modified>
</cp:coreProperties>
</file>