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vedran.becirovic\Documents\UNDP-recovery2-podaci\inzinjeri-predmjeri za tender\finalno za tender\miron jezero\"/>
    </mc:Choice>
  </mc:AlternateContent>
  <xr:revisionPtr revIDLastSave="0" documentId="13_ncr:1_{6D452DE1-90EC-4341-9628-18D04D727562}" xr6:coauthVersionLast="34" xr6:coauthVersionMax="34" xr10:uidLastSave="{00000000-0000-0000-0000-000000000000}"/>
  <bookViews>
    <workbookView xWindow="0" yWindow="0" windowWidth="21570" windowHeight="7980" xr2:uid="{AE6DDB84-F988-4C48-BA3C-A5BE66FE2EE4}"/>
  </bookViews>
  <sheets>
    <sheet name="Rekapitulacija" sheetId="1" r:id="rId1"/>
    <sheet name="Savić Željko" sheetId="2" r:id="rId2"/>
    <sheet name="Janko Aleksić" sheetId="3" r:id="rId3"/>
    <sheet name="Đukla Ahmo" sheetId="4" r:id="rId4"/>
    <sheet name="Radmila Tomić" sheetId="5" r:id="rId5"/>
  </sheets>
  <definedNames>
    <definedName name="_xlnm.Print_Area" localSheetId="3">'Đukla Ahmo'!$A$1:$G$346</definedName>
    <definedName name="_xlnm.Print_Area" localSheetId="2">'Janko Aleksić'!$A$1:$G$344</definedName>
    <definedName name="_xlnm.Print_Area" localSheetId="4">'Radmila Tomić'!$A$1:$G$344</definedName>
    <definedName name="_xlnm.Print_Area" localSheetId="1">'Savić Željko'!$A$1:$G$344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1" i="5" l="1"/>
  <c r="B329" i="5"/>
  <c r="B327" i="5"/>
  <c r="B325" i="5"/>
  <c r="B323" i="5"/>
  <c r="B321" i="5"/>
  <c r="B319" i="5"/>
  <c r="B317" i="5"/>
  <c r="B315" i="5"/>
  <c r="B313" i="5"/>
  <c r="B311" i="5"/>
  <c r="B309" i="5"/>
  <c r="B307" i="5"/>
  <c r="B305" i="5"/>
  <c r="B303" i="5"/>
  <c r="B301" i="5"/>
  <c r="B299" i="5"/>
  <c r="B297" i="5"/>
  <c r="B295" i="5"/>
  <c r="G282" i="5"/>
  <c r="G283" i="5" s="1"/>
  <c r="G331" i="5" s="1"/>
  <c r="G279" i="5"/>
  <c r="G329" i="5" s="1"/>
  <c r="G222" i="5"/>
  <c r="G327" i="5" s="1"/>
  <c r="G184" i="5"/>
  <c r="G325" i="5" s="1"/>
  <c r="G175" i="5"/>
  <c r="G323" i="5" s="1"/>
  <c r="G161" i="5"/>
  <c r="G321" i="5" s="1"/>
  <c r="G154" i="5"/>
  <c r="G319" i="5" s="1"/>
  <c r="G142" i="5"/>
  <c r="G317" i="5" s="1"/>
  <c r="G137" i="5"/>
  <c r="G315" i="5" s="1"/>
  <c r="G132" i="5"/>
  <c r="G313" i="5" s="1"/>
  <c r="G111" i="5"/>
  <c r="G109" i="5"/>
  <c r="G113" i="5" s="1"/>
  <c r="G311" i="5" s="1"/>
  <c r="G106" i="5"/>
  <c r="G309" i="5" s="1"/>
  <c r="G94" i="5"/>
  <c r="G97" i="5" s="1"/>
  <c r="G307" i="5" s="1"/>
  <c r="G90" i="5"/>
  <c r="G305" i="5" s="1"/>
  <c r="G77" i="5"/>
  <c r="G303" i="5" s="1"/>
  <c r="G56" i="5"/>
  <c r="G301" i="5" s="1"/>
  <c r="G50" i="5"/>
  <c r="G299" i="5" s="1"/>
  <c r="G39" i="5"/>
  <c r="G297" i="5" s="1"/>
  <c r="G14" i="5"/>
  <c r="G31" i="5" s="1"/>
  <c r="G295" i="5" s="1"/>
  <c r="G333" i="5" l="1"/>
  <c r="G335" i="5" l="1"/>
  <c r="G337" i="5" s="1"/>
  <c r="D14" i="1"/>
  <c r="B333" i="4"/>
  <c r="B331" i="4"/>
  <c r="B329" i="4"/>
  <c r="B327" i="4"/>
  <c r="B325" i="4"/>
  <c r="B323" i="4"/>
  <c r="B321" i="4"/>
  <c r="B319" i="4"/>
  <c r="B317" i="4"/>
  <c r="B315" i="4"/>
  <c r="B313" i="4"/>
  <c r="B311" i="4"/>
  <c r="B309" i="4"/>
  <c r="B307" i="4"/>
  <c r="B305" i="4"/>
  <c r="B303" i="4"/>
  <c r="B301" i="4"/>
  <c r="B299" i="4"/>
  <c r="B297" i="4"/>
  <c r="G284" i="4"/>
  <c r="G285" i="4" s="1"/>
  <c r="G333" i="4" s="1"/>
  <c r="G281" i="4"/>
  <c r="G331" i="4" s="1"/>
  <c r="G224" i="4"/>
  <c r="G329" i="4" s="1"/>
  <c r="G185" i="4"/>
  <c r="G186" i="4" s="1"/>
  <c r="G327" i="4" s="1"/>
  <c r="G177" i="4"/>
  <c r="G325" i="4" s="1"/>
  <c r="G163" i="4"/>
  <c r="G323" i="4" s="1"/>
  <c r="G156" i="4"/>
  <c r="G321" i="4" s="1"/>
  <c r="G144" i="4"/>
  <c r="G319" i="4" s="1"/>
  <c r="G139" i="4"/>
  <c r="G317" i="4" s="1"/>
  <c r="G127" i="4"/>
  <c r="G122" i="4"/>
  <c r="G119" i="4"/>
  <c r="G118" i="4"/>
  <c r="G117" i="4"/>
  <c r="G112" i="4"/>
  <c r="G111" i="4"/>
  <c r="G109" i="4"/>
  <c r="G102" i="4"/>
  <c r="G106" i="4" s="1"/>
  <c r="G311" i="4" s="1"/>
  <c r="G94" i="4"/>
  <c r="G93" i="4"/>
  <c r="G90" i="4"/>
  <c r="G307" i="4" s="1"/>
  <c r="G68" i="4"/>
  <c r="G77" i="4" s="1"/>
  <c r="G305" i="4" s="1"/>
  <c r="G56" i="4"/>
  <c r="G303" i="4" s="1"/>
  <c r="G50" i="4"/>
  <c r="G301" i="4" s="1"/>
  <c r="G39" i="4"/>
  <c r="G299" i="4" s="1"/>
  <c r="G20" i="4"/>
  <c r="G18" i="4"/>
  <c r="G16" i="4"/>
  <c r="G14" i="4"/>
  <c r="G97" i="4" l="1"/>
  <c r="G309" i="4" s="1"/>
  <c r="G113" i="4"/>
  <c r="G313" i="4" s="1"/>
  <c r="G31" i="4"/>
  <c r="G297" i="4" s="1"/>
  <c r="G134" i="4"/>
  <c r="G315" i="4" s="1"/>
  <c r="G335" i="4" l="1"/>
  <c r="B331" i="3"/>
  <c r="B329" i="3"/>
  <c r="B327" i="3"/>
  <c r="B325" i="3"/>
  <c r="B323" i="3"/>
  <c r="B321" i="3"/>
  <c r="G319" i="3"/>
  <c r="B319" i="3"/>
  <c r="B317" i="3"/>
  <c r="B315" i="3"/>
  <c r="B313" i="3"/>
  <c r="B311" i="3"/>
  <c r="B309" i="3"/>
  <c r="B307" i="3"/>
  <c r="B305" i="3"/>
  <c r="B303" i="3"/>
  <c r="B301" i="3"/>
  <c r="B299" i="3"/>
  <c r="B297" i="3"/>
  <c r="B295" i="3"/>
  <c r="G282" i="3"/>
  <c r="G283" i="3" s="1"/>
  <c r="G331" i="3" s="1"/>
  <c r="G277" i="3"/>
  <c r="G275" i="3"/>
  <c r="G274" i="3"/>
  <c r="G259" i="3"/>
  <c r="G258" i="3"/>
  <c r="G253" i="3"/>
  <c r="G252" i="3"/>
  <c r="G248" i="3"/>
  <c r="G241" i="3"/>
  <c r="G231" i="3"/>
  <c r="G230" i="3"/>
  <c r="G228" i="3"/>
  <c r="G226" i="3"/>
  <c r="G218" i="3"/>
  <c r="G217" i="3"/>
  <c r="G215" i="3"/>
  <c r="G214" i="3"/>
  <c r="G212" i="3"/>
  <c r="G208" i="3"/>
  <c r="G204" i="3"/>
  <c r="G203" i="3"/>
  <c r="G202" i="3"/>
  <c r="G201" i="3"/>
  <c r="G200" i="3"/>
  <c r="G199" i="3"/>
  <c r="G198" i="3"/>
  <c r="G197" i="3"/>
  <c r="G196" i="3"/>
  <c r="G195" i="3"/>
  <c r="G194" i="3"/>
  <c r="G193" i="3"/>
  <c r="G192" i="3"/>
  <c r="G191" i="3"/>
  <c r="G190" i="3"/>
  <c r="G189" i="3"/>
  <c r="G188" i="3"/>
  <c r="G183" i="3"/>
  <c r="G184" i="3" s="1"/>
  <c r="G325" i="3" s="1"/>
  <c r="G174" i="3"/>
  <c r="G175" i="3" s="1"/>
  <c r="G323" i="3" s="1"/>
  <c r="G161" i="3"/>
  <c r="G321" i="3" s="1"/>
  <c r="G154" i="3"/>
  <c r="G142" i="3"/>
  <c r="G317" i="3" s="1"/>
  <c r="G137" i="3"/>
  <c r="G315" i="3" s="1"/>
  <c r="G129" i="3"/>
  <c r="G126" i="3"/>
  <c r="G125" i="3"/>
  <c r="G117" i="3"/>
  <c r="G112" i="3"/>
  <c r="G111" i="3"/>
  <c r="G110" i="3"/>
  <c r="G109" i="3"/>
  <c r="G102" i="3"/>
  <c r="G106" i="3" s="1"/>
  <c r="G309" i="3" s="1"/>
  <c r="G94" i="3"/>
  <c r="G93" i="3"/>
  <c r="G97" i="3" s="1"/>
  <c r="G307" i="3" s="1"/>
  <c r="G88" i="3"/>
  <c r="G85" i="3"/>
  <c r="G80" i="3"/>
  <c r="G69" i="3"/>
  <c r="G68" i="3"/>
  <c r="G63" i="3"/>
  <c r="G56" i="3"/>
  <c r="G301" i="3" s="1"/>
  <c r="G50" i="3"/>
  <c r="G299" i="3" s="1"/>
  <c r="G39" i="3"/>
  <c r="G297" i="3" s="1"/>
  <c r="G16" i="3"/>
  <c r="G14" i="3"/>
  <c r="G337" i="4" l="1"/>
  <c r="G339" i="4" s="1"/>
  <c r="D13" i="1"/>
  <c r="G279" i="3"/>
  <c r="G329" i="3" s="1"/>
  <c r="G77" i="3"/>
  <c r="G303" i="3" s="1"/>
  <c r="G90" i="3"/>
  <c r="G305" i="3" s="1"/>
  <c r="G31" i="3"/>
  <c r="G295" i="3" s="1"/>
  <c r="G222" i="3"/>
  <c r="G327" i="3" s="1"/>
  <c r="G113" i="3"/>
  <c r="G311" i="3" s="1"/>
  <c r="G132" i="3"/>
  <c r="G313" i="3" s="1"/>
  <c r="G333" i="3" l="1"/>
  <c r="G335" i="3" l="1"/>
  <c r="G337" i="3" s="1"/>
  <c r="D12" i="1"/>
  <c r="B331" i="2"/>
  <c r="B329" i="2"/>
  <c r="B327" i="2"/>
  <c r="B325" i="2"/>
  <c r="B323" i="2"/>
  <c r="B321" i="2"/>
  <c r="B319" i="2"/>
  <c r="B317" i="2"/>
  <c r="B315" i="2"/>
  <c r="B313" i="2"/>
  <c r="B311" i="2"/>
  <c r="B309" i="2"/>
  <c r="B307" i="2"/>
  <c r="B305" i="2"/>
  <c r="B303" i="2"/>
  <c r="B301" i="2"/>
  <c r="B299" i="2"/>
  <c r="B297" i="2"/>
  <c r="B295" i="2"/>
  <c r="G282" i="2"/>
  <c r="G283" i="2" s="1"/>
  <c r="G331" i="2" s="1"/>
  <c r="G277" i="2"/>
  <c r="G261" i="2"/>
  <c r="G279" i="2" s="1"/>
  <c r="G329" i="2" s="1"/>
  <c r="G222" i="2"/>
  <c r="G327" i="2" s="1"/>
  <c r="G182" i="2"/>
  <c r="G178" i="2"/>
  <c r="G184" i="2" s="1"/>
  <c r="G325" i="2" s="1"/>
  <c r="G174" i="2"/>
  <c r="G175" i="2" s="1"/>
  <c r="G323" i="2" s="1"/>
  <c r="G161" i="2"/>
  <c r="G321" i="2" s="1"/>
  <c r="G154" i="2"/>
  <c r="G319" i="2" s="1"/>
  <c r="G142" i="2"/>
  <c r="G317" i="2" s="1"/>
  <c r="G137" i="2"/>
  <c r="G315" i="2" s="1"/>
  <c r="G129" i="2"/>
  <c r="G128" i="2"/>
  <c r="G127" i="2"/>
  <c r="G126" i="2"/>
  <c r="G125" i="2"/>
  <c r="G124" i="2"/>
  <c r="G123" i="2"/>
  <c r="G121" i="2"/>
  <c r="G119" i="2"/>
  <c r="G118" i="2"/>
  <c r="G117" i="2"/>
  <c r="G111" i="2"/>
  <c r="G109" i="2"/>
  <c r="G106" i="2"/>
  <c r="G309" i="2" s="1"/>
  <c r="G94" i="2"/>
  <c r="G93" i="2"/>
  <c r="G97" i="2" s="1"/>
  <c r="G307" i="2" s="1"/>
  <c r="G90" i="2"/>
  <c r="G305" i="2" s="1"/>
  <c r="G88" i="2"/>
  <c r="G72" i="2"/>
  <c r="G77" i="2" s="1"/>
  <c r="G303" i="2" s="1"/>
  <c r="G56" i="2"/>
  <c r="G301" i="2" s="1"/>
  <c r="G50" i="2"/>
  <c r="G299" i="2" s="1"/>
  <c r="G39" i="2"/>
  <c r="G297" i="2" s="1"/>
  <c r="G20" i="2"/>
  <c r="G16" i="2"/>
  <c r="G14" i="2"/>
  <c r="G113" i="2" l="1"/>
  <c r="G311" i="2" s="1"/>
  <c r="G31" i="2"/>
  <c r="G295" i="2" s="1"/>
  <c r="G132" i="2"/>
  <c r="G313" i="2" s="1"/>
  <c r="G333" i="2" l="1"/>
  <c r="D11" i="1" s="1"/>
  <c r="G335" i="2" l="1"/>
  <c r="G337" i="2" s="1"/>
  <c r="D15" i="1"/>
  <c r="D16" i="1" s="1"/>
  <c r="D17" i="1" l="1"/>
</calcChain>
</file>

<file path=xl/sharedStrings.xml><?xml version="1.0" encoding="utf-8"?>
<sst xmlns="http://schemas.openxmlformats.org/spreadsheetml/2006/main" count="1925" uniqueCount="314">
  <si>
    <t>Redni broj</t>
  </si>
  <si>
    <t>Interni broj korisnika</t>
  </si>
  <si>
    <t>Ime i prezime korisnika</t>
  </si>
  <si>
    <t>Cijena bez PDV-a</t>
  </si>
  <si>
    <t>UKUPNO BEZ PDV-a:</t>
  </si>
  <si>
    <t>PDV 17%:</t>
  </si>
  <si>
    <t>SVEUKUPNO SA PDV-om:</t>
  </si>
  <si>
    <t>United Nations Development Programme</t>
  </si>
  <si>
    <t>Predmjer radova</t>
  </si>
  <si>
    <t xml:space="preserve">R.Br. </t>
  </si>
  <si>
    <t>Opis Radova</t>
  </si>
  <si>
    <r>
      <t xml:space="preserve">                              </t>
    </r>
    <r>
      <rPr>
        <sz val="9"/>
        <rFont val="Myriad Pro"/>
        <family val="2"/>
      </rPr>
      <t>Jed. mj.</t>
    </r>
  </si>
  <si>
    <r>
      <t xml:space="preserve"> </t>
    </r>
    <r>
      <rPr>
        <sz val="9"/>
        <rFont val="Myriad Pro"/>
        <family val="2"/>
      </rPr>
      <t>Količina</t>
    </r>
  </si>
  <si>
    <t>Jed cijena
bez PDV-a</t>
  </si>
  <si>
    <t>UKUPNO
bez PDV-a</t>
  </si>
  <si>
    <t>OPĆI DIO</t>
  </si>
  <si>
    <t>NAPOMENA: U cijenu uračunati nabavku, transport i ugradnju materijala i opreme, te sve pripremne i završne radove (izrada skela, čišćenje otpadaka tokom i nakon završenih radova i sl.). Naknadni radovi, izvedeni bez prethodno pribavljenog pismenog odobrenja nadzornog inžinjera, neće biti priznati prilikom obračuna izvedenih radova. Svaku stavku iz predmjera dovesti do pune funkcije.  Radi otklanjanja svih eventualnih nejasnoća konsultovati nadzornog inžinjera.</t>
  </si>
  <si>
    <t>PRIPREMNI  RADOVI</t>
  </si>
  <si>
    <t>Rasčišćavanje u i oko objekta, iznošenje namještaja, šuta i svog otpadnog materijala sa  utovarom i odvozom na deponiju koju odredi nadzorni organ.</t>
  </si>
  <si>
    <t>Paus.</t>
  </si>
  <si>
    <r>
      <t xml:space="preserve">Štemanje, obijanje i uklanjanje svih vrsta podnih obloga, cementnog estriha </t>
    </r>
    <r>
      <rPr>
        <sz val="9"/>
        <color indexed="8"/>
        <rFont val="Myriad Pro"/>
        <family val="2"/>
      </rPr>
      <t>i izolacija</t>
    </r>
    <r>
      <rPr>
        <sz val="9"/>
        <rFont val="Myriad Pro"/>
        <family val="2"/>
      </rPr>
      <t xml:space="preserve"> sa čišćenjem površina, utovarom i odvozom na deponiju koju odredi nadzorni organ.</t>
    </r>
  </si>
  <si>
    <t>m2</t>
  </si>
  <si>
    <t>Štemanje, obijanje i uklanjanje svih vrsta podnih obloga do cementnog estriha sa čišćenjem površina, utovarom i odvozom na deponiju koju odredi nadzorni organ.</t>
  </si>
  <si>
    <t>Štemanje, obijanje i uklanjanje svih vrsta zidnih obloga  i maltera do zidano-betonske konstrukcije,  sa utovarom i odvozom na deponiju do 10 km udaljenosti, koju odredi nadzorni organ.</t>
  </si>
  <si>
    <t>Štemanje, obijanje i uklanjanje svih vrsta unutrašnjih zidnih obloga do  maltera (uključujući elektroinstalacije), sa utovarom i odvozom na deponiju, koju odredi nadzorni organ.</t>
  </si>
  <si>
    <t>Štemanje, obijanje i uklanjanje svih vrsta plafonskih obloga i maltera do zidano-betonske konstrukcije sa utovarom i odvozom na deponiju, koju odredi nadzorni organ.</t>
  </si>
  <si>
    <t>Demontaža stolarije i bravarije, štokova, okvira i prozorskih klupica, krila vrata i pragova sa utovarom i odvozom na deponiju koju odredi nadzorni organ. Obračun po komadu kompletno demontirane stolarske ili bravarske pozicije.</t>
  </si>
  <si>
    <t>Kom.</t>
  </si>
  <si>
    <t>Rušenje oštećene AB i betonske konstrukcije (punih ploča, prefabrikovanih ploča, vetikalnih i horizontalnih serklaža, zidova, stepenista I sl.) te odvoz na deponiju koju odredi nadzorni organ. Rušenje podrazumijeva odvajanje svih labavih dijelova do čvrste i stabilne konstrukcije, postojeću armaturu po mogućnosti ostaviti radi stabilne veze.</t>
  </si>
  <si>
    <t>m3</t>
  </si>
  <si>
    <t>Rušenje oštećenih zidanih konstrukcija (zidova, dimnjaka itd.)  te odvoz na deponiju koju odredi nadzorni organ (cijena uključuje pažljivu demontažu svih instalacija i sve potrebne predradnje na predmetnoj konstrukciji). Rušenje podrazumijeva odvajanje svih labavih dijelova do čvrste i stabilne konstrukcije, ostavljajući pravilnu vezu.</t>
  </si>
  <si>
    <t>Rušenje oštećenih pregradnih zidova debljine do 12 cm, te odvoz na deponiju koju odredi nadzorni organ. Rušenje podrazumijeva odvajanje svih labavih dijelova do čvrste i stabilne konstrukcije, ostavljajući pravilnu vezu.</t>
  </si>
  <si>
    <t>Rušenje oštećene medjuspratne drvene konstrukcije (uključujući podne obloge, plafonske obloge, instalacije i sl.) i odvoz na deponiju koju odredi nadzorni organ.</t>
  </si>
  <si>
    <t>Demontaža oštećene krovne konstrukcije, sa svim slojevima krova (letva, kontraletva, daska, izolacija, folije, itd.) i krovnog pokrivača, te odvoz na deponiju koju odredi nadzorni organ (obračun po kosoj projekciji krova). U cijenu uračunati sve potrebne predradnje.</t>
  </si>
  <si>
    <r>
      <t>Demontaža slojeva krova (letve, kontraletve, daske, izolacija, vezni elementi, potkova) i krovnog pokrivača te odvoz na deponiju koju odredi nadzorni organ (</t>
    </r>
    <r>
      <rPr>
        <sz val="9"/>
        <color indexed="8"/>
        <rFont val="Myriad Pro"/>
        <family val="2"/>
      </rPr>
      <t>obračun po kosoj projekciji krova</t>
    </r>
    <r>
      <rPr>
        <sz val="9"/>
        <rFont val="Myriad Pro"/>
        <family val="2"/>
      </rPr>
      <t>). U cijenu uračunati sve potrebne predradnje.</t>
    </r>
  </si>
  <si>
    <t>Demontaža krovnog pokrivača te odvoz na deponiju koju odredi nadzorni organ (obračun po kosoj projekciji krova).</t>
  </si>
  <si>
    <t>Pažljiva demontaža krovnog pokrivača sa odlaganjem na mjesto koje odredi nadzorni organ, radi ponovne ugradnje (obračun po kosoj projekciji krova).</t>
  </si>
  <si>
    <t>Pažljiva demontaža oluka, opšava i pratećih elemenata sa odlaganjem na mjesto koje odredi nadzorni organ.</t>
  </si>
  <si>
    <t>m1</t>
  </si>
  <si>
    <t>Ponovna montaža prethodno demontiranih oluka, opšava i pratećih elemenata te dovođenje istih u puno funkcionalno stanje.</t>
  </si>
  <si>
    <t>UKUPNO 1 :</t>
  </si>
  <si>
    <t>ZEMLJANI RADOVI</t>
  </si>
  <si>
    <t>Mašinski iskop zemlje III i IV kategorije sa utovarom i odvozom na deponiju koju odredi nadzorni organ.</t>
  </si>
  <si>
    <t>Ručni iskop zemlje III i IV kategorije sa utovarom i odvozom na deponiju koju odredi nadzorni organ.</t>
  </si>
  <si>
    <t>Kombinovano mašinsko-ručno zatrpavanje, zasipanje i razastiranje površina i  rovova sa materijalom iz iskopa. U cijenu uračunati zbijanje materijala do potrebne kompaktnosti.</t>
  </si>
  <si>
    <t>Nabavka i ugradnja tamponskog sloja od drobljenog kamenog materijala u slojevima od max 15cm (u zbijenom stanju) sa zbijanjem do potrebne zbijenosti.</t>
  </si>
  <si>
    <t>Nabavka i ugradnja pjeskovitog materijala oko vodovodnih i kanalizacionih cijevi.</t>
  </si>
  <si>
    <t>UKUPNO 2 :</t>
  </si>
  <si>
    <t>BETONSKI  I AB RADOVI</t>
  </si>
  <si>
    <t>NAPOMENA: U cijenu uračunati nabavku, transport i ugradnju materijala i opreme, te sve pripremne i završne radove (izrada skela, čišćenje otpadaka tokom i nakon završenih radova i sl.). Potrebna oplata je također uračunata u ponuđenu cijenu. Naknadni radovi, izvedeni bez prethodno pribavljenog pismenog odobrenja nadzornog inžinjera, neće biti priznati prilikom obračuna izvedenih radova. Svaku stavku iz predmjera dovesti do pune funkcije.  Radi otklanjanja svih eventualnih nejasnoća konsultovati nadzornog inžinjera.</t>
  </si>
  <si>
    <t>Izrada podne betonske ploče od armiranog betona (MB 30) d=10 cm u prizemlju. Armatura se obračunava posebno.</t>
  </si>
  <si>
    <t>Izrada betonske ploče od armiranog betona (MB 30), debljine d=12 cm na spratu ( u cijenu uracunati skelu, kompletnu oplatu i sve potrebne predradnje). Armatura se obračunava posebno.</t>
  </si>
  <si>
    <t>Izrada polumontažnih medjuspratnih konstrukcija tip "MONTA" ili slično. U cijenu ukalkulisati komplet materijal (gredice, ispune,  tlačnu  ploču 4-5 cm od armiranog betona (MB 30), rad i sve potrebne predradnje. Za raspone veće od 3,6 m potrebno je uraditi poprečni nosač, ukrutno rebro čije su dimenzije i armatura zavisne od raspona. Podupiranje izvršiti na rasponu od 120 cm. Armatura je uračunata u cijeni pozicije. Obračun je po m2 izvedene međuspratne konstrukcije.</t>
  </si>
  <si>
    <t>Nabavka i ugradnja armiranog betona MB 30 (masivni zidovi, temelji). Armatura se obračunava posebno.</t>
  </si>
  <si>
    <t>Nabavka i ugradnja nearmiranog betona MB 20 (masivni zidovi i temelji)</t>
  </si>
  <si>
    <t>Izrada betonskih horizontalnih i vertikalnih serklaža,od armiranog betona (MB 30). Armatura se obračunava posebno.</t>
  </si>
  <si>
    <t>Izrada betonskih  greda i stubova  od armiranog betona (MB 30).  Armatura se obračunava posebno.</t>
  </si>
  <si>
    <t>UKUPNO 3 :</t>
  </si>
  <si>
    <t>ARMIRAČKI    RADOVI</t>
  </si>
  <si>
    <t>Nabavka, sječenje, savijanje i ugradnja armature JUS.C.O.B32 020 sa čišćenjem armature od korozije.</t>
  </si>
  <si>
    <t>RA 400/500</t>
  </si>
  <si>
    <t>kg</t>
  </si>
  <si>
    <t>MA 500/560</t>
  </si>
  <si>
    <t>UKUPNO 4 :</t>
  </si>
  <si>
    <t>ZIDARSKI RADOVI</t>
  </si>
  <si>
    <t xml:space="preserve">Zidanje nosivih zidova debljine d=20-25  cm giter blokom sa vertikalnim šupljinama u produžnom malteru 1:3:9   </t>
  </si>
  <si>
    <t xml:space="preserve">Zidanje nosivih zidova debljine d=20-25  cm siporeks blokom  u produžnom malteru 1:3:9 ili sa građevinskim ljepilom. </t>
  </si>
  <si>
    <t>Zidanje pregradnih zidova d=12  cm giter blokom sa vertikalnim šupljinama u produžnom malteru 1:3:9</t>
  </si>
  <si>
    <t>Zidanje pregradnih zidova d=10  cm giter blokom sa vertikalnim šupljinama u produžnom malteru 1:3:9</t>
  </si>
  <si>
    <t xml:space="preserve">Zidanje pregradnih zidova debljine d=10  cm siporeks blokom  u produžnom malteru 1:3:9 ili sa građevinskim ljepilom. </t>
  </si>
  <si>
    <t>Zidanje ili obzidjivanje punom ciglom d=12  cm u produžnom malteru 1:3:9.</t>
  </si>
  <si>
    <t>Zidanje ili obzidjivanje punom ciglom d=6.5  cm u produžnom malteru 1:3:9.</t>
  </si>
  <si>
    <t>Nabavka materijala i izrada dimnjaka; sve komplet sa priključnim komadom, dijelom za čišćenje, kapom i ostalim pripadajućim materijalom i fazonskim elementima. TIP SCHIEDEL UNI PLUS 14, UNI FINAL 14 ili ekvivalent.</t>
  </si>
  <si>
    <t>Nabavka materijala i izrada dimnjaka, sve komplet sa priključnim komadom, dijelom za čišćenje, kapom i ostalim pripadajućim materijalom i fazonskim elementima. TIP SCHIEDEL UNI PLUS 20, UNI FINAL 20 ili ekvivalent.</t>
  </si>
  <si>
    <t>Malterisanje unutrašnjih  zidova produžnim malterom, koristeći tradicionalno ili mašinski spravljen malter za unutrašnje malterisanje debljine od 2 do 3 cm (zavisno od postojećeg sloja). Malterisanje izvesti u dva sloja sa predhodnim špricanjem površina rijetkim cementnim malterom razmjere 1:1. Preko ovog nanijeti produžni malter razmjere 1:3:9 (I sloj) i krečni malter razmjere 1:3 (II sloj). Omalterisane površine moraju biti ravne i glatke bez talasa i udubljenja. Na uglovima obavezno ugrađivati tipske ugaone pocinčane lajsne. Prema potrebi u sloj maltera utisnuti rabic pletivo.</t>
  </si>
  <si>
    <t>Malterisanje stropnih površina produžnim malterom, koristeći tradicionalno ili mašinski spravljen malter za unutrašnje malterisanje debljine od 2 do 3 cm (zavisno od postojećeg sloja). Malterisanje izvesti u dva sloja sa predhodnim špricanjem površina rijetkim cementnim malterom razmjere 1:1. Preko ovog nanijeti produžni malter razmjere 1:3:9 (I sloj) i krečni malter razmjere 1:3 (II sloj). Omalterisane površine moraju biti ravne i glatke bez talasa i udubljenja. Prema potrebi u sloj maltera utisnuti rabic pletivo.</t>
  </si>
  <si>
    <t>Malterisanje unutrašnjih  zidova hidroizolacionim malterom, do visine 50 cm iznad visine zahvaćene vlagom, koristeći mašinski spravljen hidroizolacioni malter za unutrašnje malterisanje debljine od 2 do 3 cm (zavisno od postojećeg sloja). Malterisanje izvesti u dva sloja, u svemu prema uputstvima proizvođača. Prije nanošenja maltera površine moraju biti očišćene, a fuge dodatno produbljene u dubini od 2 cm. Omalterisane površine moraju biti ravne i glatke bez talasa i udubljenja. Na uglovima obavezno ugrađivati tipske ugaone pocinčane lajsne. Prema potrebi u sloj maltera utisnuti rabic pletivo.</t>
  </si>
  <si>
    <t xml:space="preserve">Izrada  cementne košuljice (estriha) u debljini 4 cm armiranog rabic pletivom ili armiranim vlakanima.  Završnu površinu fino isperdašiti.  </t>
  </si>
  <si>
    <t xml:space="preserve">Izrada  cementne košuljice (estriha) u debljini 5 cm armiranog rabic pletivom ili armiranim vlakanima.  Završnu površinu fino isperdašiti.  </t>
  </si>
  <si>
    <t xml:space="preserve">Izrada  cementne košuljice (estriha) u debljini 6 cm armiranog rabic pletivom ili armiranim vlakanima.  Završnu površinu fino isperdašiti.  </t>
  </si>
  <si>
    <t>Malterisanje dijelova fasade (oštećenih usljed ugradnje nove fasadne stolarije - obrada špaletni) u PCM 1:3:6  d=2-3 cm.  Na uglovima obavezno ugrađivati tipske ugaone pocinčane lajsne.Obračun po m1 obrađene i omalterisane špaletne.</t>
  </si>
  <si>
    <t>Malterisanje postojećih dimnjaka cementnim malterom 1:3, debljine 2-3 cm, sa obradom dimnjačke kape. Obračun po m2 omalterisane površine.</t>
  </si>
  <si>
    <t>Popunjavanje šupljina, šliceva i kanala u zidovima gotovim gipsanim malterom. Površinu završno obraditi i pripremiti za izvođenje molersko-farbarskih radova. Obračun po m1 zapunjenog oštećenja zida.</t>
  </si>
  <si>
    <t>UKUPNO 5 :</t>
  </si>
  <si>
    <t>GIPS-KARTONSKE ZIDNE I PLAFONSKE OBLOGE</t>
  </si>
  <si>
    <t xml:space="preserve">Oblaganje zidova i instalacionih vertikala jednostruko gips kartonskim  pločama d=12.5 mm (Knauf, Rigips ili dr.) na originalnoj metalnoj potkonstrukciji d=3 cm, sa ispunom od meke kamene vune d=3 cm.
Stavkom obuhvaćen sav rad, materijal, bandažiranje spojeva, popunjavanje spojnica, postavljanje rubnih profila  i sl.
Obračun po m2 izvedene obloge.
</t>
  </si>
  <si>
    <t xml:space="preserve">Oblaganje zidova gips kartonskim pločama d=12.5 mm (Knauf, Rigips ili dr.) ljepljenjem na zid (suho malterisanje).                         Stavkom obuhvaćen sav rad, materijal, bandažiranje spojeva, popunjavanje spojnica, postavljanje rubnih profila  i sl.                    Obračun po m2 izvedene obloge.
</t>
  </si>
  <si>
    <t xml:space="preserve">Oblaganje zidova gips kartonskim pločama d=12.5 mm (Knauf, Rigips ili dr.) na postojećoj drvenoj nosivoj konstrukciji.             Stavkom obuhvaćen sav rad, materijal, bandažiranje spojeva, popunjavanje spojnica, postavljanje rubnih profila  i sl.                     Obračun po m2 izvedene obloge.
</t>
  </si>
  <si>
    <t xml:space="preserve">Oblaganje zidova gips kartonskim pločama d=12.5 mm (Knauf, Rigips ili dr.) na novoj drvenoj nosivoj konstrukciji. Stavkom obuhvaćen sav rad, materijal, bandažiranje spojeva, popunjavanje spojnica, postavljanje rubnih profila  i sl. Obračun po m2 izvedene obloge.
</t>
  </si>
  <si>
    <t xml:space="preserve">Izrada pregradnih zidova debljine 12.5 cm od obostrano jednostrukih gips kartonskih ploča d=12.5 mm (Knauf, Rigips ili dr.) na odgovarajućoj metalnoj potkonstrukciji debljine 10 cm, sa ispunom od meke kamene vune debljine 10 cm, u svemu prema preporukama proizvođača.                                                                   Stavkom obuhvaćen sav rad, materijal, bandažiranje spojeva, popunjavanje spojnica, postavljanje rubnih profila  i sl.                  Obračun po m2 izvedene obloge.
</t>
  </si>
  <si>
    <t xml:space="preserve">Izrada pregradnih zidova debljine 12.5 cm od obostrano jednostrukih vodootpornih gips kartonskih ploča d=12.5 mm (Knauf, Rigips ili dr.) na odgovarajućoj metalnoj potkonstrukciji debljine 10 cm, sa ispunom od meke kamene vune debljine 10 cm, u svemu prema preporukama proizvođača.                                                                   Stavkom obuhvaćen sav rad, materijal, bandažiranje spojeva, popunjavanje spojnica, postavljanje rubnih profila  i sl.                  Obračun po m2 izvedene obloge.
</t>
  </si>
  <si>
    <t xml:space="preserve">Oblaganje plafona gips kartonskim pločama d=12.5mm (Knauf, Rigips ili dr.) na postojećoj drvenoj konstrukciji.                             Stavkom obuhvaćen sav rad, materijal, bandažiranje spojeva, popunjavanje spojnica, postavljanje rubnih profila  i sl.                 Obračun po m2 izvedene obloge.
</t>
  </si>
  <si>
    <t xml:space="preserve">Oblaganje plafona gips kartonskim pločama d=12.5mm (Knauf, Rigips ili dr.) na novoj drvenoj potkonstrukciji od letvi 5/3 cm .                             Stavkom obuhvaćen sav rad, materijal, bandažiranje spojeva, popunjavanje spojnica, postavljanje rubnih profila  i sl.                 Obračun po m2 izvedene obloge.
</t>
  </si>
  <si>
    <t xml:space="preserve">Oblaganje plafona gips kartonskim pločama d=12.5mm (Knauf, Rigips ili dr.) na originalnoj metalnoj potkonstrukciji d=3 cm, sa ispunom od meke kamene vune 3 cm.                                             Stavkom obuhvaćen sav rad, materijal, bandažiranje spojeva, popunjavanje spojnica, postavljanje rubnih profila  i sl. Obračun po m2 izvedene obloge.
</t>
  </si>
  <si>
    <t xml:space="preserve">Oblaganje plafona vodootpornim gips kartonskim pločama d=12.5mm (Knauf, Rigips ili dr.) na originalnoj metalnoj potkonstrukciji d=3 cm, sa ispunom od meke kamene vune 3 cm.                                             Stavkom obuhvaćen sav rad, materijal, bandažiranje spojeva, popunjavanje spojnica, postavljanje rubnih profila  i sl. Obračun po m2 izvedene obloge.
</t>
  </si>
  <si>
    <t>UKUPNO 6 :</t>
  </si>
  <si>
    <t>MOLERSKO- FARBARSKI RADOVI</t>
  </si>
  <si>
    <t xml:space="preserve">Gletovanje zidova i plafona glet masom u dva sloja sa svim potrebnim predradnjama. </t>
  </si>
  <si>
    <t xml:space="preserve">Bojenje zidova i plafona poludisperzivnom bijelom bojom u dva nanosa sa svim potrebnim predradnjama (šmirglanje, nanošenje prajmera- emulzije i sl.). </t>
  </si>
  <si>
    <t>Nabavka materijala i ugradnja plemenitog mineralnog bijelog strukturalnog maltera na unutrašnje površine zidova i stropova. Malter nanositi čeličnom gletaricom, te potom vršiti zaribavanje površine plastičnim gletaricom.</t>
  </si>
  <si>
    <t>Farbanje metalnih površina temeljnom i završnom bojom 2x uz predhodno čišćenje i pripremu površine.</t>
  </si>
  <si>
    <t>UKUPNO 7 :</t>
  </si>
  <si>
    <t>PODOPOLAGAČKI RADOVI</t>
  </si>
  <si>
    <t xml:space="preserve">Nabavka i postavljanje podne obloge laminat, klik, debljine 8 mm, za srednja opterećenja (klasa 31). Laminatna podna obloga postavlja se preko prethodno pripremljenog cementnog estriha i eventualno samonivelirajuće mase. Laminat mora da bude jak, trajan i visokopresovan, a nosač ploča visoke gustine, HDF, ivice impregnirane i sa nutom i federom. Podnu oblogu unijeti, raspakovati i ostaviti 24 h da se aklimatizuje u atmosferi prostorije. Preko pripremljene podloge postaviti filc i foliju. Pored zidova ostaviti dilatacione spojnice širine 10 mm. Sistem zatvaranja je na suvo. Podnu oblogu pažljivo postaviti i sastaviti na "klik". Pored zidova postaviti ugaone lajsne i na svakih 80 cm lajsne pričvrstiti za zid. </t>
  </si>
  <si>
    <t xml:space="preserve">Nabavka, transport  i ugradnja brodskog poda, I klase, d= 22 mm na podkonstrukciju od letvi 5x8 cm. Letva se postavlja na podlogu koja mora biti suha, na maksimalnom razmaku od 40 cm. Između podpatosnica  postaviti termoizolaciju od  kamene vune debljine  5cm. Preko kamene vune postaviti  PE foliju min. debljine 0,2 mm.  Pored zidova postaviti ugaone lajsne i  pričvrstiti ih za pod. 
Obračun po m2 finalno postavljenog poda.
</t>
  </si>
  <si>
    <t>Finalna obrada brodskog poda (brušenje, lakiranje 2x vodenim lakom za parket, uključujući sve ostale predradnje.</t>
  </si>
  <si>
    <t>Nabavka i ugradnja OSB ploca d=12 mm</t>
  </si>
  <si>
    <t>Nabavka i ugradnja OSB ploca d=18 mm</t>
  </si>
  <si>
    <t>Nanošenje samonivelirajuce mase do max 8 mm debljine ("Olmo" mase) na cementni estrih i priprema za podopolagačke radove.</t>
  </si>
  <si>
    <t>UKUPNO 8 :</t>
  </si>
  <si>
    <t>KERAMIČARSKI RADOVI</t>
  </si>
  <si>
    <t>Nabavka i ugradnja podnih protivkliznih keramičkih pločica I klase na lijepak, u unutrašnje prostore. U cijenu uračunati fugovanje, prelazne lajsne i čisćenje nakon ugradnje.</t>
  </si>
  <si>
    <t>Nabavka i ugradnja podnih protivkliznih keramičkih podnih pločica I klase na lijepak, na stepeništa. U cijenu uračunati ugaone i prelazne lajsne, fugovanje i čišćenje nakon ugradnje.</t>
  </si>
  <si>
    <t>Nabavka i ugradnja sokl holkera od keramičkih podnih pločica I klase na lijepak, visine 10 cm. U cijenu uračunati fugovanje i čišćenje nakon ugradnje.</t>
  </si>
  <si>
    <t>Nabavka i ugradnja zidnih keramičkih pločica I klase na lijepak, u unutrašnje prostore. U cijenu uračunati fugovanje, ugaone lajsne i čišćenje nakon ugradnje.</t>
  </si>
  <si>
    <t>UKUPNO 9 :</t>
  </si>
  <si>
    <t>STOLARSKI RADOVI I FASADNA STOLARIJA</t>
  </si>
  <si>
    <t>Nabavka i ugradnja punih i poluostakljenih unutrašnjih vrata sa štokom širine do 30 cm. Štok od punog drveta J/S I klasa. Krilo je izrađeno od MDF okvira, ispunjeno iverokalom, odnosno kartonskim saćem kod velikih vrata gdje se javlja problem težine. Krilo, obostrano šperovano, presvučeno folijom koja se sastoji od HDF vlaknene ploče visoke gustoće preko koje dolazi zaštitna prevlaka. Okov standardan, sa običnom bravom. U slučaju poluostakljenog krila ugrađuje se ornament staklo. Ugradnja suhi postupak sa slijepom blind ramom i obostrano opsavnim lajsnama. Obračun po komadu finalno postavljenih  vrata, sve prema gore navedenom opisu uz saglasnost i odobrenje nadzora. Sve mjere provjeriti na licu mjesta, na objektu.</t>
  </si>
  <si>
    <t>POZ 1 - vrata dim 95/192 cm sa poluostakljenim krilom</t>
  </si>
  <si>
    <t>POZ 2 - vrata dim 75/192 cm sa punim krilom</t>
  </si>
  <si>
    <t>POZ 4 - vrata dim 100/192 cm sa punim krilom</t>
  </si>
  <si>
    <t>Nabavka materijala, izrada i ugradnja ulaznih PVC djelimično zastakljenih jednokrilnih vrata dimenzije prema postojećim. Vrata izraditi od tvrdog PVC-a sa petokomornim sistemom profila ojačanog čeličnim nehrđajućim profilima. Okov, brava sa cilindar uloškom i tri ključa, tri šarke po krilu, boja vrata bijela. Ostakljenje IZO staklo 4+16+4, dihtovano trajno elastičnom EPDM gumom. Ispuna sendvič panel. Uw max (W/m² K) ≤ 1.8. Zvučna izolacija Rw=34dB. Zrakopropusnost klase 4, vodonepropusnost klase E750(9A), otpornost na opterećenje vjetrom klase C3. Cijena sadrži nabavku materijala, izradu, transport i montažu i zastakljivanje ugrađene pozicije. Obračun po komadu finalno postavljenih  vrata, sve prema gore navedenom opisu uz saglasnost i odobrenje nadzora. Sve mjere provjeriti na licu mjesta, na objektu.</t>
  </si>
  <si>
    <t>POZ 1 - ulazna jednokrilna vrata dim X/Y cm sa punim krilom</t>
  </si>
  <si>
    <t>Sanacija postojećih drvenih vrata uključujući sve potrebne predradnje (šmirglanje, farbanje, lakiranje, upasivanje, brtve itd.) sa ugradnjom novih kvalitetnih okova (brave, ručke, šiltovi, baglame itd). Obračun po komadu finalno saniranih vrata, sve prema gore navedenom opisu uz saglasnost i odobrenje nadzora. Sve mjere provjeriti na licu mjesta, na objektu.</t>
  </si>
  <si>
    <t>POZ 1 - vrata dim 100/200 cm sa poluostakljenim krilom</t>
  </si>
  <si>
    <t>POZ 1 - vrata dim X/Y cm sa punim krilom</t>
  </si>
  <si>
    <t>Nabavka i ugradnja klasičnog praga, bukva I klasa, širine do 30 cm.</t>
  </si>
  <si>
    <t>Nabavka materijala, izrada i ugradnja PVC stolarije, ECONOMIC klase, u bijeloj boji (petokomorni profil ojačan čeličnim nehrđajućim profilima, širina profila u štoku min 7 cm, sa dvostrukim brtvama). Pozicija ostakljena staklom 4+16+4. Uw max (W/m² K) ≤ 1.8.  Stolarija opremljena svim potrebnim priborom i okovom (UK ili sličan).  Obavezno postavljanje odgovarajuće podlajsne ispod prozorskih ramova. Obračun po komadu finalno postavljene PVC stolarije, sve prema gore navedenom opisu uz saglasnost i odobrenje nadzora. Sve mjere provjeriti na licu mjesta, na objektu.</t>
  </si>
  <si>
    <t xml:space="preserve">POZ 1 - jednokrilni prozor dim 45/65 cm </t>
  </si>
  <si>
    <t>POZ 3 - trokrilni prozor dim 120/220 cm</t>
  </si>
  <si>
    <t>Nabavka i ugradnja unutrašnjih PVC prozorskih klupica razvijene širine do 25 cm</t>
  </si>
  <si>
    <t>Nabavka i ugradnja unutrašnjih PVC prozorskih klupica razvijene širine do 40 cm</t>
  </si>
  <si>
    <r>
      <rPr>
        <b/>
        <sz val="9"/>
        <rFont val="Myriad Pro"/>
        <family val="2"/>
      </rPr>
      <t>Napomena:</t>
    </r>
    <r>
      <rPr>
        <sz val="9"/>
        <rFont val="Myriad Pro"/>
        <family val="2"/>
      </rPr>
      <t xml:space="preserve"> Svu stolariju prilagoditi postojećoj u objektu, ukoliko dio postojeće stolarije nije oštećen.</t>
    </r>
  </si>
  <si>
    <t>UKUPNO 10 :</t>
  </si>
  <si>
    <t>FASADERSKI RADOVI</t>
  </si>
  <si>
    <t>Sanacija fasadnih zidova:
 - obijanje labavih i oštečenih dijelova,
 - bacanje cementnog mlijeka - priprema površina,
 - ugradnja "rabic pletiva" sa fiksiranjem - rabiciranje,
 - grubo malterisanje fasadnih zidova produžnim malterom 1:2:6,
 - fino malterisanje fasadnih zidova sa perdašenjem,
 - bojenje zidova fasadnom bojom na bazi vode, 2 puta, sa predhodnim nanošenjem emulzije/prajmera</t>
  </si>
  <si>
    <t xml:space="preserve">Nabavka materijala i izrada termoizolirajuće  "Bekament, Rofix" ili jednako vrijedne fasade, od stiropora  postavljenog na ljepilo i tiplima učvršćenog za fasadu, početnog profila, ugaonih i okapnih profila na ivicama, utiskivanje staklene mrežice u ljepilo, impregnacija i završna obrada  u sljedećim slojevima: 
1x potpuna zaštita stolarije sa PVC trakama i građevinskom folijom.
1x samogasivi  stiropor  EPS min 17 kg/m2, debljine 10 cm,
 ljepljen  na zid i priljubljen jedan uz drugi bez šupljina uz dodatno pričvrščenje pocinkovanim vijcima  (5-6 kom/m2) Ljepilo BK Stirolfix WDVS se nanosi naokolo uz rub ploče u širini od 5 cm i još po sredini ploče najmanje tri tačke (mrlje) oko 10 cm promjera. Nanos ljepila na ploču ne smije biti deblji od 2 cm.
1x nanošenje prvog sloja osnovnog maltera BK Stirolfix 1
1x armiranje osnovnog maltera sa staklenom mrežicom utisnutom gletericom sa preklopom od 10 cm.
1x ugradnja dilatacijskih,okapnih i ugaonih profila sa mrežicom
1x preko utisnute mrežice nanesemo ravnajući sloj građevinskog ljepila u dubini od 3 mm.
1x nanošenje prednamaza  BK Grund Universal
1x nanošenje završnog fasadnog sloja, akrilnim BK Plast
plastificiranim mineralnim malterom (Bekament ili sl.). Veličina granulacije 1,50 mm-2,00 mm.
</t>
  </si>
  <si>
    <t>UKUPNO 11 :</t>
  </si>
  <si>
    <t>BRAVARSKI RADOVI</t>
  </si>
  <si>
    <t>Nabavka i ugradnja metalnih cijevi raznih presjeka (kružnih, pravougaonih, kutijastih), isječenih, zavarenih i montiranih na osnovu priloženih detalja, sa temeljnim premazom i završnim bojenjem u dva premaza.</t>
  </si>
  <si>
    <t>Nabavka i ugradnja hladno valjanih profila raznih presjeka, isječenih, izvarenih i montiranih na osnovu priloženih detalja, sa temeljnim premazom i završnim bojenjem u dva premaza.</t>
  </si>
  <si>
    <t>UKUPNO 12 :</t>
  </si>
  <si>
    <t>TESARSKI RADOVI</t>
  </si>
  <si>
    <t>Nabavka materijala i izrada složenog krova tipa jednostruke stolice od zdrave i suve jelove građe (J/S II klase) sa potrebnim okovima i veznim sredstvima. Sve vidne površine strehe zastititi sa premazom sadolina 2x. Obracun po m2 horizontalne projekcije krova.</t>
  </si>
  <si>
    <t>Nabavka materijala i pokivanje krova preko rogova daskom d= 24 mm sa paropropusnom-vodonepropusnom folijom (uracunat preklop 10 cm - Bramac Pro Plus ili ekvivalent) preko koje treba postaviti kontraletvu 5/3 cm duž rogova te horizontalno letvisanje 5/3 cm. Obracun po m2 kose projekcije.</t>
  </si>
  <si>
    <t>Nabavka i ugradnja daske 24 mm (j/s II klase) na pozicije krovne konstrukcije. U cijenu uračunati vezni materijal i sve potrebne predradnje. Obracun po m2 kose projekcije.</t>
  </si>
  <si>
    <t>Nabavka i ugradnja letve3x5  (j/s II klase). U cijenu uračunati sav potreban materijal i sve potrebne predradnje. Obračun po m1 ugrađene letve.</t>
  </si>
  <si>
    <t>Nabavka i ugradnja kontraletve3x5  (j/s II klase). U cijenu uračunati sav potreban materijal i sve potrebne predradnje. Obračun po m1 ugrađene letve.</t>
  </si>
  <si>
    <t>Nabavka materijala i ugradnja paropropusne-vodonepropusne folijom (uracunat preklop 10 cm - Bramac Pro Plus ili ekvivalent). Obracun po m2 ugrađene folije.</t>
  </si>
  <si>
    <t>Nabavka materijala i izrada međuspratne konstrukcije od suvih drvenih  greda dim 14 x 16 (J/S II klase), postavljenih na osovinskom razmaku 50 cm.  Termo izolacija tervol d= 10 cm u PVC foliji sa daščanjem tavanskog prostora (daska j/s II klase d= 24 mm) te oblaganje plafonske konstrukcije gipskartonskim pločama na aluminijskoj podkonstrukciji (sav materijal, bandažiranje spojeva, popunjavanje spojnica, postavljanje rubnih profila  i sl.). U cijenu uračunati sav potreban vezni materijal i sve potrebne predradnje.</t>
  </si>
  <si>
    <t>Nabavka materijala i izrada međuspratne konstrukcije od suvih drvenih  greda dim 14 x 16 (J/S II klase), postavljenih na osovinskom razmaku 50 cm.  Termo izolacija tervol d= 10 cm u PVC foliji sa daščanjem tavanskog prostora (daska j/s II klase d= 24 mm) te oblaganje plafonske konstrukcije vodootpornim gipskartonskim pločama na aluminijskoj podkonstrukciji (sav materijal, bandažiranje spojeva, popunjavanje spojnica, postavljanje rubnih profila  i sl.). U cijenu uračunati sav potreban vezni materijal i sve potrebne predradnje.</t>
  </si>
  <si>
    <t>Nabavka materijala i pokivanje strehe lamperijom širina strehe je min 75 cm. Istu zaštititi premazom sadolina 2x.</t>
  </si>
  <si>
    <t>UKUPNO 13:</t>
  </si>
  <si>
    <t>KROVOPOKRIVAČKI RADOVI</t>
  </si>
  <si>
    <t>Nabavka i ugradnja krovnog pokrivača crijep (tipa KONTINENTAL,  IDEAL Novi Bečej ili ekvivalent) sa svim potrebnim spojnim materijalom. U cijenu uračunati sve potrebne predradnje. Obračun po m2 gotovog krovnog pokrivača.</t>
  </si>
  <si>
    <t>Nabavka i ugradnja sljemenjaka koji odgovaraju krovnom pokrivaču od crijepa (tip KONTINENTAL,  IDEAL Novi Bečej ili ekvivalent) sa svim potrebnim spojnim materijalom. U cijenu uračunati sve potrebne predradnje, kao i završno malterisanje sljemenjaka. Obracun po  m1 sljemenjaka.</t>
  </si>
  <si>
    <t>Nabavka i ugradnja krovnog pokrivača od čeličnog plastificiranog pocinčanog lima d=0.6 mm, lim imitacija crijepa sa svim potrebnim spojnim materijalom. U cijenu uračunati grebenjače, sljemenjake, vezni materijal i sve potrebne radnje. Obračun po m2 gotovog krovnog pokrivača.</t>
  </si>
  <si>
    <t xml:space="preserve">Ugradnja postojećeg krovnog pokrivača (prethodno demontiranog - stavka u pripremnim radovima) na novu konstrukciju. </t>
  </si>
  <si>
    <t>UKUPNO 14:</t>
  </si>
  <si>
    <t>LIMARSKI RADOVI</t>
  </si>
  <si>
    <t>Nabavka materijala i izrada horizontalnih oluka od čeličnog plastificiranog pocinčanog lima d=0.6 mm, RŠ do 40 cm sa kukama i spojnim materijalom. U cijenu uračunati sav potreban materijal.</t>
  </si>
  <si>
    <t>Nabavka materijala i izrada vertikalnih oluka od čeličnog plastificiranog pocinčanog lima d=0.6 mm, RŠ do 40 cm. U cijenu uračunati i metalne plastificirane obujmice sa držačima postavljene na razmaku od 200 cm i sav potreban materijal.</t>
  </si>
  <si>
    <t>Nabavka i ugradnja uvodnika od čeličnog plastificiranog pocinčanog lima d=0.6 mm iz horizontalnog u vertikalni oluk.</t>
  </si>
  <si>
    <t>Kom</t>
  </si>
  <si>
    <t>Nabavka i ugradnja opšava dimnjaka standardnih dimenzija od pocinčanog, farbanog plastificiranog lima d=0,6 mm sa svim potrebnim materijalom i predradnjama. Opšav pravilno postaviti i spojeve popuniti adekvatnim punilom (živa guma i sl.)</t>
  </si>
  <si>
    <t>Nabavka i ugradnja opšava raznih prodora na krovu i sličnih elemenata od pocinčanog, farbanog plastificiranog lima d=0,6 mm sa svim potrebnim materijalom i predradnjama. Opšav pravilno postaviti i spojeve popuniti adekvatnim punilom (živa guma i sl.)</t>
  </si>
  <si>
    <t>Nabavka materijala, izrada i ugradnja limenih opšava (vjetar lajsni, prelaznih lajsni i sl.) od pocinčanog lima d=0,6 mm, RŠ do 50 cm sa svim potrebnim spojnim i veznim materijalom i predradnjama.</t>
  </si>
  <si>
    <t>Nabavka materijala, izrada i opšivanje strehe pocinčanim nisko profilisanim limom d=0,6 mm, sa svim potrebnim spojnim i veznim materijalom i predradnjama.</t>
  </si>
  <si>
    <t>Nabavka i ugradnja tipskih tačkastih snjegobrana za ugradnju na crijep. Snjegobrane ugraditi u svemu prema uputstvu proizvođača.</t>
  </si>
  <si>
    <t>Nabavka i ugradnja tipskih linijskih snjegobrana l=625 mm, za ugradnju na limeni pokrivač. Snjegobrane ugraditi u svemu prema uputstvu proizvođača.</t>
  </si>
  <si>
    <t>Nabavka i ugradnja spoljnih klupica od čeličnog, pocinčanog, bojenog i plastificiranog lima d=0,06 mm, razvijene širine do 40 cm.</t>
  </si>
  <si>
    <t>Nabavka i ugradnja spoljnih klupica od čeličnog, pocinčanog, bojenog i plastificiranog lima d=0,06 mm, razvijene širine do 25 cm.</t>
  </si>
  <si>
    <t>UKUPNO 15:</t>
  </si>
  <si>
    <t>IZOLATERSKI RADOVI</t>
  </si>
  <si>
    <t>Nabavka i ugradnja podne termo izolacije od podnog EPS-100 d=3 cm sa zaštitnom polietilenskom folijom debljine 0,02 cm.
U cijenu  uključen kompletan rad i materijal. 
Obračun po m2 izvedene izolacije i PE folije.</t>
  </si>
  <si>
    <t>Nabavka i ugradnja podne termo izloacije od podnog EPS-100 d=5 cm sa zaštitnom polietilenskom folijom debljine 0,02 cm.
U cijenu  uključen kompletan rad i materijal. 
Obračun po m2 izvedene izolacije i PE folije.</t>
  </si>
  <si>
    <t>Nabavka i ugradnja termo izolacije od  mineralne vune d=10 cm između rogova krovne konstrukcije. Pozicija uključuje nabavku i ugradnju parne brane ispod sloja termoizolacije.
U cijenu  uključen kompletan rad i materijal. 
Obračun po m2 izvedene izolacije.</t>
  </si>
  <si>
    <t>Nabavka i ugradnja zastitne termo izolacije od  XPS-100 d=5 cm na zidove sokla. 
U cijenu  uključen kompletan rad i materijal. 
Obračun po m2 izvedene izolacije.</t>
  </si>
  <si>
    <t>Izrada horizontalne hidroizolacije preko podne ploče u objektu,  koja se sastoji od sljedećih  slojeva:
- hladni premaz bitumenskom emulzijom (bitulit),  
- dvostruka hidroizolaciona elastomerna traka sa  uloškom staklene trake ( 200 gr.⁄ m2 ) sa oznakom T-4 i P-4. Sve spojeve pravilno variti. U jediničnu cijenu uračunati preklope od min. 10 cm i potrebnu vertikalnu izolaciju uz zidove do visine cca 30 cm. Preklopi i vertikalno podizanje hidroizolacije neće se posebno obračunavati.</t>
  </si>
  <si>
    <t>Nabavka materijala i izrada dvokomponentne  polimer cementne hidroizolacije tip MAPELASTIC ili ekvivalent  u sanitarnim čvorovima i prizemlju gdje je to potrebno. Izolacija se radi u dva premaza sa poliester mrežicom. Izolaciju podici 10 cm uz zid. Prvi sloj se nanosi u debljini 2 mm i nakon 24 časa radi se drugi sloj u istoj debljini. Na uglove izolacije obavezno postaviti originalna ojačanja. Obračun po m2 izrađene izolacije. Vertikalni dio izolacije se ne obračunava posebno, nego ulazi u jediničnu cijenu pozicije.</t>
  </si>
  <si>
    <t>UKUPNO 16 :</t>
  </si>
  <si>
    <t>VODOVOD, KANALIZACIJA I SANITARIJE</t>
  </si>
  <si>
    <t>NAPOMENA: U cijenu uračunati nabavku, transport i ugradnju instalacije i opreme. U cijenu uračunati i  sva štemanja šliceva za instalacije i prisustvo vodoinstalatera kod izvedbe građevinskih radova kod kojih se istovremeno izvode i radovi na vodovodnim i kanalizacionim instalacijama, kao i sve pripremne i završne radove (izrada skela, čišćenje otpadaka tokom i nakon završenih radova i sl.)  Potrebno je uračunati i sav sitni i spojni materijal. Naknadni radovi, izvedeni bez prethodno pribavljenog pismenog odobrenja nadzornog inžinjera, neće biti priznati prilikom obračuna izvedenih radova. Svaku stavku iz predmjera dovesti do pune funkcije.  Zatvaranje šliceva, gletovanja, krečenja i sl. nisu predmet ovoga predmjera radova na vodovodu, kanalizaciji i sanitarijama. Radi otklanjanja svih eventualnih nejasnoća konsultovati nadzornog inžinjera.</t>
  </si>
  <si>
    <t>Demontaža vodovodnih i kanalizacionih cijevi iz mokrih čvorova (toaleta i kuhinja)  sa utovarom i odvozom na deponiju koju odredi nadzorni organ. Obračun po m1 demontiranih instalacija.</t>
  </si>
  <si>
    <t>Demontaža sanitarnih elemenata, grijalica, radijatora i bojlera, sa odlaganjem na mjesto koju odredi nadzorni organ.</t>
  </si>
  <si>
    <t>Nabavka i ugradnja vodovodnih PP-R cijevi ili PEHD 1/2 ', PN 20 proizvodjaca Vargon ili sličan sa svim fitinzima i termoizolacijom. U cijenu uračunati sve potrebne predradnje.</t>
  </si>
  <si>
    <t>Nabavka i ugradnja vodovodnih PP-R cijevi ili PEHD 3/4', PN 20 proizvodjača Vargon ili sličan sa svim fitinzima i termoizolacijom. U cijenu uračunati sve potrebne predradnje.</t>
  </si>
  <si>
    <t>Ugradnja kuglastih ventila od mesinga sa navojnim priključcima Φ 3/4" i svim spojnim materijalom.</t>
  </si>
  <si>
    <t>Nabavka i ugradnja ventila  Φ 1/2 " sa odgovarajućom ukrasnom kapom i svim potrebnim predradnjama.</t>
  </si>
  <si>
    <t>Ventil   fi 1/2 "</t>
  </si>
  <si>
    <t>Nabavka i ugradnja kutnog ventila  Φ 1/2 " sa odgovarajućom ukrasnom kapom i svim potrebnim predradnjama.</t>
  </si>
  <si>
    <t>Kutni ventil  fi 1/2 "</t>
  </si>
  <si>
    <t>Nabavka i ugradnja kanalizacione PVC cijevi Φ 100 sa svim fitinzima, dihtunzima i potrebnim predradnjama.</t>
  </si>
  <si>
    <t>Nabavka i ugradnja kanalizacione PVC cijevi Φ 75 sa svim fitinzima, dihtunzima i potrebnim predradnjama.</t>
  </si>
  <si>
    <t>Nabavka i ugradnja kanalizacione PVC cijevi Φ 50 sa svim fitinzima, dihtunzima i potrebnim predradnjama.</t>
  </si>
  <si>
    <t>Nabavka i ugradnja podnog slivnika sa kvadratnom poniklovanom rešetkom. Obračun po komadu kompletno završene i spojene pozicije.</t>
  </si>
  <si>
    <t>kom</t>
  </si>
  <si>
    <t>Nabavka i ugradnja tipskog odvoda za veš mašinu. Obračun po komadu kompletno završene i spojene pozicije.</t>
  </si>
  <si>
    <t>Nabavka i ugradnja kuglastog ventila Φ 1/2"</t>
  </si>
  <si>
    <t>Nabavka i ugradnja kuglastog ventila Φ  1/2" sa ispustom</t>
  </si>
  <si>
    <t xml:space="preserve">Nabavka i ugradnja klozetske šolje standardnih dimenzija od fajansa (sa daskom, poklopcem i svim ostalim materijalom i fitinzima), odvod ø100 mm. </t>
  </si>
  <si>
    <t>Nabavka i ugradnja  PVC izolovanog vodokotlića sa svim spojnim materijalom. Proizvodjač "Geberit" ili sličan.</t>
  </si>
  <si>
    <t xml:space="preserve">Nabavka i ugradnja umivaonika od fajnsa, veličine 65 x40 cm sa PVC ispusnim ventilom. </t>
  </si>
  <si>
    <t>Nabavka i ugradnja tuš kada 70 x 70 od poliestera minimalne dubine 15 cm, sa svim potrebnim materijalom (uračunati materijal za obzidjivanje kade i reviziona vrata).</t>
  </si>
  <si>
    <t>Nabavka i ugradnja tuš kada 80 x 80 od poliestera minimalne dubine 15 cm, sa svim potrebnim materijalom (uračunati materijal za obzidjivanje kade i reviziona vrata).</t>
  </si>
  <si>
    <t>Nabavka i ugradnja tuš kada 90 x 90 od poliestera minimalne dubine 15 cm, sa svim potrebnim materijalom (uračunati materijal za obzidjivanje kade i reviziona vrata).</t>
  </si>
  <si>
    <t>Nabavka i ugradnja kada 120 x70 od poliestera sa svim potrebnim materijalom (uračunati materijal za obzidjivanje kade, zaptivne trake i reviziona vrata).</t>
  </si>
  <si>
    <t>Nabavka i ugradnja kada 140 x70 od poliestera sa svim potrebnim materijalom (uračunati materijal za obzidjivanje kade, zaptivne trake i reviziona vrata).</t>
  </si>
  <si>
    <t>Nabavka i ugradnja klozetske šolje sa svom potrebnom opremom za sanitarni čvor za hendikepirane (sve u kompletu).</t>
  </si>
  <si>
    <t>Komplet</t>
  </si>
  <si>
    <t>Nabavka i ugradnja umivaonika sa svom potrebnom opremom za sanitarni čvor za hendikepirane (sve u kompletu).</t>
  </si>
  <si>
    <t>Nabavka i ugradnja tuš baterije sa jednoručnim TH mješačem.</t>
  </si>
  <si>
    <t>Nabavka i ugradnja baterije - slavine za sudoper sa jednoručnim TH mješačem.</t>
  </si>
  <si>
    <t>Nabavka i ugradnja baterije - slavine za umivaonik sa jednoručnim TH mješačem.</t>
  </si>
  <si>
    <t>Nabavka i ugradnja obične baterije - slavine  za veš mašinu.</t>
  </si>
  <si>
    <t>Nabavka i ugradnja kuhinjskog elementa 80x60x85 cm - uključuje sudoper od rosfraja sa koritom standardnih dimenzija i galerijom za ocjeđivanje te podpultni element od iverala. U cijenu uračunati ispusni ventil od PVC- a sa sakupljačem masti.</t>
  </si>
  <si>
    <t>Čišćenje, ispiranje i dezinfekcija kućne vodovodne instalacije nakon ispitivanja instalacije na probni pritisak.</t>
  </si>
  <si>
    <t>Detaljno  ispiranje postojeće kućne kanalizacione mreže do uličnog kolektora ili septičke jame.</t>
  </si>
  <si>
    <t>Nabavka bojlera V=50 l sa svom potrebnom opremom i materijalom. Cijenom obuhvatiti odgovarajuće cijevi za povezivanje vode, sigurnosne ventile, priključenje na elektro mrežu i sav sitni i spojni materijal.</t>
  </si>
  <si>
    <t>Nabavka bojlera V=80 l sa svom potrebnom opremom i materijalom. Cijenom obuhvatiti odgovarajuće cijevi za povezivanje vode, sigurnosne ventile, priključenje na elektro mrežu i sav sitni i spojni materijal.</t>
  </si>
  <si>
    <r>
      <t xml:space="preserve">Napomena: </t>
    </r>
    <r>
      <rPr>
        <sz val="9"/>
        <rFont val="Myriad Pro"/>
        <family val="2"/>
      </rPr>
      <t xml:space="preserve">Sve instalacije, elemente i uredjaje povezati na priključne instalacije i ispitati ispravnost i funkcionalnost sistema nakon povezivanja (ukoliko je potrebno, pozvati ovlaštena lica lokalnih firmi vodovoda i kanalizacije). </t>
    </r>
  </si>
  <si>
    <t>UKUPNO 17 :</t>
  </si>
  <si>
    <t>ELEKTROINSTALACIJE</t>
  </si>
  <si>
    <t>NAPOMENA: U cijenu uračunati nabavku, transport i ugradnju instalacije i opreme (poput razvodnih ormara), polaganje vodova i montažu pojedinih elemenata, izradu potrebnih kanala, prodora za cijevi i drugu opremu. U cijenu uračunati i  sva štemanja šliceva za instalacije i prisustvo elektromontera kod izvedbe građevinskih radova kod kojih se istovremeno izvode i elektroradovi (polaganje trake i cijevi), kao i sve pripremne i završne radove (izrada skela, čišćenje otpadaka tokom i nakon završenih radova i sl.)  Potrebno je uračunati i sav sitni i spojni materijal. Naknadni radovi, izvedeni bez prethodno pribavljenog pismenog odobrenja nadzornog inžinjera, neće biti priznati prilikom obračuna izvedenih radova. Svaku stavku iz predmjera dovesti do pune funkcije.  Zatvaranje šliceva, gletovanja, krečenja i sl. nisu predmet ovoga predmjera elektro radova. Radi otklanjanja svih eventualnih nejasnoća konsultovati nadzornog inžinjera.</t>
  </si>
  <si>
    <t>Nabavka i pod žbuk ugradnja vodiča tip PP 2x1,5mm2,                     izrada izlaza za tarifu 7m komplet.</t>
  </si>
  <si>
    <r>
      <t xml:space="preserve">Nabavka i pod žbuk ugradnja vodiča tip PP-Y (3-5) x 1,5mm2  za izradu izlaza za rasvjetu i el. gong zvona. </t>
    </r>
    <r>
      <rPr>
        <b/>
        <sz val="9"/>
        <rFont val="Myriad Pro"/>
        <family val="2"/>
      </rPr>
      <t>Izlazi se ne odnose na kupatilo.</t>
    </r>
    <r>
      <rPr>
        <sz val="9"/>
        <rFont val="Myriad Pro"/>
        <family val="2"/>
      </rPr>
      <t xml:space="preserve"> Izlaze rasvjete završiti sa keramičkim grlom E-27 i žaruljom 60/100W. Prosječna dužina izlaza je 7 m. </t>
    </r>
  </si>
  <si>
    <r>
      <rPr>
        <b/>
        <sz val="9"/>
        <rFont val="Myriad Pro"/>
        <family val="2"/>
      </rPr>
      <t>Odnosi se na kupatilo.</t>
    </r>
    <r>
      <rPr>
        <sz val="9"/>
        <rFont val="Myriad Pro"/>
        <family val="2"/>
      </rPr>
      <t xml:space="preserve"> </t>
    </r>
    <r>
      <rPr>
        <sz val="9"/>
        <rFont val="Myriad Pro"/>
        <family val="2"/>
      </rPr>
      <t xml:space="preserve">Nabavka i pod žbuk ugradnja vodiča tip PP-Y (3-4) x 1,5mm2  za izradu izlaza za rasvjetu, stropna i zidna iznad ogledala u kupatilu. Prosječna dužina izlaza je 7 m. </t>
    </r>
  </si>
  <si>
    <t>Nabavka i ugradnja pod žbuk vodiča tip PP-Y 3x2,5mm2,                    izrada izlaza za utičnice, podpultni bojler i mašinu za suđe. Prosječna dužina izlaza je 10-11m.</t>
  </si>
  <si>
    <r>
      <rPr>
        <b/>
        <sz val="9"/>
        <rFont val="Myriad Pro"/>
        <family val="2"/>
      </rPr>
      <t>Odnosi se na kupatilo</t>
    </r>
    <r>
      <rPr>
        <sz val="9"/>
        <rFont val="Myriad Pro"/>
        <family val="2"/>
      </rPr>
      <t>. Nabavka i ugradnja pod žbuk vodiča tip PP-Y 3x2,5mm2 za veliki bojler 50/80L, veš mašinu i grijalicu. Svaki od potrošača je poseban strujni krug. Prosječna dužina izlaza je 11-12m.</t>
    </r>
  </si>
  <si>
    <t>Nabavka i ugradnja pod žbuk vodiča tip PP-Y 5x2,5mm2                              izrada izlaza za električni štednjak. Dužina izlaza je 12m.</t>
  </si>
  <si>
    <t>Nabavka i ugradnja pod žbuk napojnog vodiča PP-Y 5 x (6-10) mm2 od vanjskog mjernog ormara do razvodnog ormarića u objektu.</t>
  </si>
  <si>
    <t xml:space="preserve">Nabavka i ugradnja pod žbuk instalacionih bužir cijevi PVC Fi 16/23 mm za vodiče jake struje iz gore navedenih stavki. Ove cijevi se koriste za instalaciju jake struje ako je nova gradnja i gdje se instalacija postavlja u betonskoj oplati. Ako je zidanje ciglom, siporeks blokovima ili adaptacija objekta vodiči se polažu direktno pod žbuk bez cijevi. </t>
  </si>
  <si>
    <t>Nabavka i ugradnja pod žbuk telefonskog kabla IY(St)Y 2x(2x0,6) sa bužir crijevom Fi 16 mm za telefonsku utičnicu. Dužina izlaza je 11-12m.</t>
  </si>
  <si>
    <t>Nabavka i ugradnja antenskog kabla RG-6U/75Ώ sa bužir crijevom Fi 16 mm od priključnog TT ormarića do RTV priključnice u dnevnom boravku. Dužina izlaza je 11-12m.</t>
  </si>
  <si>
    <r>
      <t xml:space="preserve">Isporuka i podžbuk polaganje prazne instalacione rebraste PEHD PVC cijevi Fi 50/60mm sa licnom od glavnog mjernog ormara u fasadi objekta do van objekta na 2m,  za naknadno uvlačenje vanjskog </t>
    </r>
    <r>
      <rPr>
        <b/>
        <sz val="9"/>
        <rFont val="Myriad Pro"/>
        <family val="2"/>
      </rPr>
      <t>podzemnog</t>
    </r>
    <r>
      <rPr>
        <sz val="9"/>
        <rFont val="Myriad Pro"/>
        <family val="2"/>
      </rPr>
      <t xml:space="preserve"> priključnog NN kabla. Dužina izlaza je 5m. </t>
    </r>
  </si>
  <si>
    <r>
      <t xml:space="preserve">Isporuka i podžbuk polaganje prazne instalacione rebraste PVC cijevi Fi 40/50mm sa licnom  za naknadno uvlačenje vanjskog </t>
    </r>
    <r>
      <rPr>
        <b/>
        <sz val="9"/>
        <rFont val="Myriad Pro"/>
        <family val="2"/>
      </rPr>
      <t>vazdušnog</t>
    </r>
    <r>
      <rPr>
        <sz val="9"/>
        <rFont val="Myriad Pro"/>
        <family val="2"/>
      </rPr>
      <t xml:space="preserve"> elektro priključka. Dužina cijevi je 10m.</t>
    </r>
  </si>
  <si>
    <t>Nabavka i ugradnja prazne instalacione cijevi JC 36/40mm sa licnom od ormarića slabe struje po vertikali od potkrovlja do TT ormarića i od TT odmarića do tla za naknadno uvlačenje vanjske telefonske i CATV instalacije. Dužina cijevi je 12 m.</t>
  </si>
  <si>
    <t>Nabavka i ugradnja  monofazne šoko utičnice (priključnice) 220V/16A, P/Ž, sa razvodnom kutijom, nosačem i okvirom, i priključena na vodič PP-Y 3x2,5 mm2.</t>
  </si>
  <si>
    <t>Nabavka i ugradnja šuko dvostruke-duple, P/Ž priključnice 1P+N+E, 250V/16A, sa razvodnom kutijom, nosačem i okvirom i priključena na vodič PP-Y 3x2,5mm2.</t>
  </si>
  <si>
    <r>
      <rPr>
        <b/>
        <sz val="9"/>
        <rFont val="Myriad Pro"/>
        <family val="2"/>
      </rPr>
      <t>Odnosi se na kupatilo.</t>
    </r>
    <r>
      <rPr>
        <sz val="9"/>
        <rFont val="Myriad Pro"/>
        <family val="2"/>
      </rPr>
      <t xml:space="preserve"> Nabavka i ugradnja "OG" šuko vodotijesne utičnice potopljene u zid zaštite IP-44  sa zaštitnim poklopcem, P/Ž, 1P+N+E, 250V/16A, za veš mašinu sa razvodnom kutijom, nosačem i okvirom i priključena na vodič PP-Y 3x2,5mm2.</t>
    </r>
  </si>
  <si>
    <t>Nabavka i ugradnja šuko trofazne utičnice 3P+N+P/16A, P/Ž ili kutije za fiksni spoj sa razvodnom kutijom, nosačem i okvirom za električni štednjak i priključena na vodič PP-Y 5x2,5mm2.</t>
  </si>
  <si>
    <t xml:space="preserve">Nabavka i ugradnja običnog jednopolnog prekidača - sklopke rasvjete10A, P/Ž  zajedno sa razvodnom kutijom, nosačem i okvirom, priključen na vodič PP-Y 3x1,5mm2. </t>
  </si>
  <si>
    <t>Nabavka i ugradnja izmjeničnog prekidača, 10A, P/Ž, zajedno sa razvodnom kutijom, nosačem i okvirom, preključen na vodič PP-Y 3/4x1,5mm2. (Uključuje rasvjetu sa dva mjesta).</t>
  </si>
  <si>
    <t>Nabavka i ugradnja serijskog prekidača, 10A, P/Ž, zajedno sa razvodnom kutijom, nosačem i okvirom, priključen na vodič PP-Y 3/4x1,5mm2 . (Uključuje rasvjetu u nivoima).</t>
  </si>
  <si>
    <t xml:space="preserve">Nabavka i ugradnja KIP prekidača 230V/16A sa tinjalicom, P/Ž,  zajedno sa razvodnom kutijom, nosačem i okvirom, priključen na vodič PP-Y 3x2,5mm2. (Uključuje, mašinu za suđe i bojler u kuhinji).  </t>
  </si>
  <si>
    <t xml:space="preserve">Nabavka i ugradnja taster prekidača  za  el. zvono, P/Ž, zajedno sa razvodnom kutijom, nosačem i okvirom, priključen na vodič PP-Y 3x1,5mm2 . </t>
  </si>
  <si>
    <r>
      <rPr>
        <b/>
        <sz val="9"/>
        <rFont val="Myriad Pro"/>
        <family val="2"/>
      </rPr>
      <t>Odnosi se na kupatilo.</t>
    </r>
    <r>
      <rPr>
        <sz val="9"/>
        <rFont val="Myriad Pro"/>
        <family val="2"/>
      </rPr>
      <t xml:space="preserve"> Nabavka i ugradnja P/Ž prekidačkog panela - indikatora za kupatilo, u kompletu sa: 1 x serijska sklopka 10A za stropnu i zidnu rasvijetu, 3xKIP prekidači 16A sa tinjalicom za grijalicu, bojler i veš mašinu, zajedno sa razvodnom kutijom, nosačem i okvirom.</t>
    </r>
  </si>
  <si>
    <t>Nabavka i ugradnja  telefonske utičnice P/Ž, zajedno sa razvodnom kutijom, nosačem i okvirom. U sklopu utičnice treba da bude ugrađen konektorski i obični tropolni priključak.</t>
  </si>
  <si>
    <t>Nabavka i ugradnja P/Ž krajnje RTV (TV+Radio) utičnice zajedno sa razvodnom kutijjom, nosačem i okvirom.</t>
  </si>
  <si>
    <t>Isporuka i montaža rasvjetne plafonjere sa opalnom kapom 2xE27/60W i odgovarajućim štednim žaruljama za kuhinju, sobe i hodnik.</t>
  </si>
  <si>
    <r>
      <rPr>
        <b/>
        <sz val="9"/>
        <rFont val="Myriad Pro"/>
        <family val="2"/>
      </rPr>
      <t xml:space="preserve">Odnodi se na kupatilo. </t>
    </r>
    <r>
      <rPr>
        <sz val="9"/>
        <rFont val="Myriad Pro"/>
        <family val="2"/>
      </rPr>
      <t>Nabavka i ugradnja svjetiljke, za vlažne prostore s kapom, snage 1*60W, IP54.</t>
    </r>
  </si>
  <si>
    <r>
      <rPr>
        <b/>
        <sz val="9"/>
        <rFont val="Myriad Pro"/>
        <family val="2"/>
      </rPr>
      <t>Odnosi se na kupatilo.</t>
    </r>
    <r>
      <rPr>
        <sz val="9"/>
        <rFont val="Myriad Pro"/>
        <family val="2"/>
      </rPr>
      <t xml:space="preserve"> Nabavka i ugradnja svjetiljke sa utičnicom za fen i brijanje. Svetiljka se ugrađuje iznad lavaboa u kupatilu.</t>
    </r>
  </si>
  <si>
    <t>Nabavka i ugradnja zidne svjetiljke sa fotoćelijom1x60 W, IP54. Montaža na zidu kod ulaza u kuću</t>
  </si>
  <si>
    <r>
      <rPr>
        <b/>
        <sz val="9"/>
        <rFont val="Myriad Pro"/>
        <family val="2"/>
      </rPr>
      <t>Odnosi se na kupatilo.</t>
    </r>
    <r>
      <rPr>
        <sz val="9"/>
        <rFont val="Myriad Pro"/>
        <family val="2"/>
      </rPr>
      <t xml:space="preserve"> Nabavka i ugradnja pod žbuk provodnika P/F1x 6mm2 u instalacionoj cijevi PVC Fi 13.5 mm, za spajanje -premoštenja svih metalnih masa u mokrom čvoru i kuhinji, cijevi graijanja sa registrom, cijevi sanitarne vode, bojlera, kade, sudopera i sl., a sve u svrhu izjednačenja potencijala i odvođenja statičkog elektriciteta. Vezu ostvariti paralelno, a ne serijski. U kutiji za potencijalno izjednačenje vršimo spajanje vodiča P/F 1x6mm2. Prosječno se po kutiji polaže 25-30m vodiča. Sve komplet sa svim sitnim materijalom, kabl stopicama, šarafima sa štemanjem šliceva do pune funkcije.</t>
    </r>
  </si>
  <si>
    <r>
      <rPr>
        <b/>
        <sz val="9"/>
        <rFont val="Myriad Pro"/>
        <family val="2"/>
      </rPr>
      <t>Odnosi se na kupatilo.</t>
    </r>
    <r>
      <rPr>
        <sz val="9"/>
        <rFont val="Myriad Pro"/>
        <family val="2"/>
      </rPr>
      <t xml:space="preserve"> Nabavka i ugradnja kutije za potencijalno izjednačenje. Tip kutije je PS-49 "ELEKTROKONTAKT" Zagreb ili sl. Montira se na H=0,4 m od poda na vanjskoj strani zida mokrog čvora. U kutiji na sabirnici vršimo spajanje sabirnog zaštitnog vodiča i razvod do fiksno ugradjenih vodljivih dijelova. Sve komplet sa svim spajanjima kablovskim stopicama, sitnim materijalom štemanjima za ugradnju kutije do pune funkcije.  </t>
    </r>
  </si>
  <si>
    <r>
      <rPr>
        <b/>
        <sz val="9"/>
        <rFont val="Myriad Pro"/>
        <family val="2"/>
      </rPr>
      <t>Odnosi se na kupatilo.</t>
    </r>
    <r>
      <rPr>
        <sz val="9"/>
        <rFont val="Myriad Pro"/>
        <family val="2"/>
      </rPr>
      <t xml:space="preserve"> Nabavka i montaža električne grijalice 1200 W u kupatilu sa svim  potrebnim predradnjama do pune funkcije.</t>
    </r>
  </si>
  <si>
    <t>kpl.</t>
  </si>
  <si>
    <r>
      <rPr>
        <b/>
        <sz val="9"/>
        <rFont val="Myriad Pro"/>
        <family val="2"/>
      </rPr>
      <t>Odnosi se na kupatilo.</t>
    </r>
    <r>
      <rPr>
        <sz val="9"/>
        <rFont val="Myriad Pro"/>
        <family val="2"/>
      </rPr>
      <t xml:space="preserve"> Nabavka i ugradnja kutije za fiksni spoj ukoliko se ne isporučuje grijalica.</t>
    </r>
  </si>
  <si>
    <r>
      <rPr>
        <b/>
        <sz val="9"/>
        <rFont val="Myriad Pro"/>
        <family val="2"/>
      </rPr>
      <t>Odnosi se na kupatilo.</t>
    </r>
    <r>
      <rPr>
        <sz val="9"/>
        <rFont val="Myriad Pro"/>
        <family val="2"/>
      </rPr>
      <t xml:space="preserve"> Ukoliko se u kupatilu mijenja samo bojler, a napojni kabl je sa dva, a nije sa tri vodiča ( faza, nula, i zemlja) potrebno je isporučiti i položiti novi vodič tip PP-Y 3x2,5mm2 pod žbuk od razvodnog ormarića u stanu do prekidačkog panela pred kupatilom odnosno do bojlera. Vodič nule i zemlje spojiti u razvodnom ormaru.  Ukupno se polaže 11-12 m vodiča. Sve komplet sa svim štemanjima šlica za kabl.</t>
    </r>
  </si>
  <si>
    <r>
      <rPr>
        <b/>
        <sz val="9"/>
        <rFont val="Myriad Pro"/>
        <family val="2"/>
      </rPr>
      <t>Odnosi se na kupatilo.</t>
    </r>
    <r>
      <rPr>
        <sz val="9"/>
        <rFont val="Myriad Pro"/>
        <family val="2"/>
      </rPr>
      <t xml:space="preserve"> Kontrola i ugradnja na licu mjesta u postojećem elektro razvodnom ormaru automatskog ili topljivog osigurača 16A za grijalicu. Za pretpostaviti je da za bojler i veš mašinu imaju već ugrađeni odgovarajući osigurači. Sve komplet do pune funkcije.</t>
    </r>
  </si>
  <si>
    <t>Nabavka i montaža standardne kućne plastične razvodne table  od tvrde, negorive plastike sa vratima, sa 2x12 modula osiguračkih mesta i svim sitnim i spojnim materijalom (sabirnice, redne stezaljke itd). U razvodnu tablu se ugrađuje sljedeća oprema:
- FID sklopka 40/0,03 A - kom. 1
-Automatski osigurači (1-polni  In=10A, B)  - kom. 2
-Automatski osigurači (1-polni  In=16A, B)  - kom.10                                    -Automatski osigurači za el. šporet (1-polni In=20A) - kom 3                       
-Automatski osigurači za el. zvono (1-polni  In=4A, B) -kom.1
-Signalna sijalica za signalizaciju tarife po potrebi - kom.1
-El. Zvono 220V na razvodnoj tabli - kom.1
Kućište razvodnih tabli, redne stezaljke, bakar za sabirnice, te ostali spojni  i montažni materijal.  Sve spojeno i ispitano.</t>
  </si>
  <si>
    <t xml:space="preserve">Isporuka i montaža podžbuk tvrdoplastičnog ormarića zaštite IP-54 sa ključem, dimenzija  250X250X150mm za koncentraciju telefonskih i CATV linija. U ormarić ugraditi Krone regletu 5x2. Montira se u vanjski zid kod ulaznih vrata u obijekat Sve komplet do pune funkcije.  </t>
  </si>
  <si>
    <t>Isporuka materijala i izrada uzemljivača pocinčanom trakom FeZn 25 x 4 mm. Traka se polaže u zemlju oko objekta, na dubini 0,8m. Ukrsni komadi (spojevi traka-traka) za priključak zemnih izvoda sa uzemljivača i spojevi trake na uzemljivaču se zalivaju vrelim bitumenom. Sve komplet sa ručnim kopanjem i zatrpavanjem rova.</t>
  </si>
  <si>
    <t xml:space="preserve">Nabavka i postavljanje pocinčane trake Fe/Zn 25x4mm                                            
za mjerne spojeve, oluke, KPO i slično. Prosječna dužina L=5m.              </t>
  </si>
  <si>
    <r>
      <rPr>
        <b/>
        <sz val="9"/>
        <rFont val="Myriad Pro"/>
        <family val="2"/>
      </rPr>
      <t xml:space="preserve">Demontaža oštećene </t>
    </r>
    <r>
      <rPr>
        <sz val="9"/>
        <rFont val="Myriad Pro"/>
        <family val="2"/>
      </rPr>
      <t xml:space="preserve">i postavljanje nove pocinčane trake Fe/Zn 20x3mm za usponske i prihvatne vodove na krovu.                                      
Sve komplet sa svim materijalom do pune funkcije.                </t>
    </r>
  </si>
  <si>
    <t xml:space="preserve">Nabavka i postavljanje nove pocinčane trake Fe/Zn 20x3mm  za usponske i prihvatne vodove vodove na krovu. Sve komplet sa svim materijalom do pune funkcije.               </t>
  </si>
  <si>
    <t>Nabavka i postavljanje pocinčanih nosača za traku po vertikalama vanjskog fasadnog zida na svakih 1,5m dužine.</t>
  </si>
  <si>
    <t>Nabavka i montaža pocinčanih nosača za traku po krovu i sljemenu krova na svakih 0,8-1 m dužine.</t>
  </si>
  <si>
    <t>Nabavka i montaža mehaničke kutne Fe vertikalne zaštite do mjernog spoja dimenzija 1500mmx50mm.</t>
  </si>
  <si>
    <t xml:space="preserve">Nabavka i montaža raznih pocinčanih ukrsnih spojnica, stezaljki, obujmica kao, traka /traka, traka/oluk, traka/slivnik, traka/okapnica i sl.   </t>
  </si>
  <si>
    <t xml:space="preserve">Nabavka i ugradnja  kutija za mijerni spoj sa rastavnom mjernom spojnicom JUS.N.B4 936 za gromobransku instalaciju.                                              
 </t>
  </si>
  <si>
    <t>Pažljiva demontaža gromobranske instalacije  i pratećih elemenata sa odlaganjem na mjesto koje odredi nadzorni organ. Obračun po kompletu demontirane instalacije.</t>
  </si>
  <si>
    <t>Montaža prethodno demontirane gromobranske instalacije  i pratećih elemenata. Obračun po kompletu ponovo montirane instalacije.</t>
  </si>
  <si>
    <t>Demontaža dijela elektroinstalacije i opreme koja se zamjenjuje novom.</t>
  </si>
  <si>
    <t>Ostali sitni spojni i nespecificirani materijal.</t>
  </si>
  <si>
    <r>
      <rPr>
        <b/>
        <sz val="9"/>
        <rFont val="Myriad Pro"/>
        <family val="2"/>
      </rPr>
      <t xml:space="preserve">NAVEDENA CIJENA SE ODNOSI NA PRAZAN ORMAR PREMA USLOVIMA NADLEŽNE ELEKTRO DISTRIBUCIJE     </t>
    </r>
    <r>
      <rPr>
        <sz val="9"/>
        <rFont val="Myriad Pro"/>
        <family val="2"/>
      </rPr>
      <t xml:space="preserve">Isporučiti i instalirati glavni p/ž razvodni ormar GRO izveden od dvostruko dekapiranog lima sa vratima i bravom, te djelimično zastakljen na mjestu brojila i uklopnog sata.  U ormar se instalira sljedeća oprema, kpl. sa svim spojnim i montažnim materijalom:
- Trofazno/monofazno statičko brojilo- višetarifno, 10-40A/50Hz - kom. 1;
- Digitalni uklopni časovnik 230V,50Hz - kom. 1;
- Limitatori 25A kpl. - kom. 1;
- Kućište ormara, redne stezaljke, bakar za  sabirnice, te ostali spojni  i montažni materijal.
 Sve spojeno i ispitano sa priloženom jednopolnom šemom 
 </t>
    </r>
    <r>
      <rPr>
        <b/>
        <sz val="9"/>
        <rFont val="Myriad Pro"/>
        <family val="2"/>
      </rPr>
      <t>Gore navedenu opremu isporučuje nadležno
 elektrodistributivno preduzeće</t>
    </r>
    <r>
      <rPr>
        <sz val="9"/>
        <rFont val="Myriad Pro"/>
        <family val="2"/>
      </rPr>
      <t xml:space="preserve">
</t>
    </r>
  </si>
  <si>
    <t>Ispitivanje, funkcionalna proba i izdavanje atesta o ispravnosti instalacije od ovlaštene institucije (obračun po kompletnoj instalaciji na jednom objektu uključujući i gromobransku instalaciju ukoliko je izvedena).</t>
  </si>
  <si>
    <r>
      <rPr>
        <b/>
        <sz val="9"/>
        <color theme="1"/>
        <rFont val="Myriad Pro"/>
        <family val="2"/>
      </rPr>
      <t>Napomena</t>
    </r>
    <r>
      <rPr>
        <sz val="9"/>
        <color theme="1"/>
        <rFont val="Myriad Pro"/>
        <family val="2"/>
      </rPr>
      <t>: Sve stavke uključuju rad i sav neophodan materijal. Obaveza izvodjača je da izvrši povezivanje na elektro mrežu uz saradnju sa lokalnom elektrodistribucijom ukoliko je potrebno.</t>
    </r>
  </si>
  <si>
    <t>UKUPNO 18 :</t>
  </si>
  <si>
    <t>OSTALI RADOVI</t>
  </si>
  <si>
    <t>Čišćenje povrsina u i oko objekta od otpada i prljavštine nakon završetka radova.</t>
  </si>
  <si>
    <t>UKUPNO 19 :</t>
  </si>
  <si>
    <t>REKAPITULACIJA PONUDE</t>
  </si>
  <si>
    <t>SVE UKUPNO (bez PDV-a) :</t>
  </si>
  <si>
    <t>Iznos PDV-a</t>
  </si>
  <si>
    <t>SVE UKUPNO ( sa PDV-om) :</t>
  </si>
  <si>
    <t>NAPOMENE</t>
  </si>
  <si>
    <t>Prilikom davanja ponude obaveza ponuđača je popuni kolonu za jedinične cijene.</t>
  </si>
  <si>
    <t>Exel tabela je podešena da sama računa međuzbirove i zbirove!</t>
  </si>
  <si>
    <t>JE-0007</t>
  </si>
  <si>
    <t xml:space="preserve">Savić Željko </t>
  </si>
  <si>
    <t>POZ 1 - vrata dim 70/200 cm sa punim krilom</t>
  </si>
  <si>
    <t>POZ 2 - vrata dim X/Y cm sa poluostakljenim krilom</t>
  </si>
  <si>
    <t xml:space="preserve">POZ 1 - jednokrilni prozor dim 60/100 cm </t>
  </si>
  <si>
    <t>POZ 1 - dvokrilni prozor dim X/Y cm</t>
  </si>
  <si>
    <t>POZ 1 - trokrilni prozor dim X/Y cm</t>
  </si>
  <si>
    <t>JE-0014</t>
  </si>
  <si>
    <t>Janko Aleksić</t>
  </si>
  <si>
    <t>POZ 1 - vrata dim 90/205 cm sa punim krilom</t>
  </si>
  <si>
    <t>POZ 2 - vrata dim 90/185 cm sa punim krilom</t>
  </si>
  <si>
    <t>POZ 3 - vrata dim 80/205 cm sa punim krilom</t>
  </si>
  <si>
    <t>POZ V1 - ulazna jednokrilna vrata dim 92/190 cm sa punim krilom</t>
  </si>
  <si>
    <t xml:space="preserve">POZ 1 - jednokrilni prozor dim X/Y cm </t>
  </si>
  <si>
    <t>Đukla Ahmo</t>
  </si>
  <si>
    <t>JE-0015</t>
  </si>
  <si>
    <t>JE-0018</t>
  </si>
  <si>
    <t>Tomić Radmila</t>
  </si>
  <si>
    <t xml:space="preserve">                   Predmjer radova</t>
  </si>
  <si>
    <t xml:space="preserve">                               JE-0014- Janko Aleksić</t>
  </si>
  <si>
    <t>JE-0007-Savić Željko</t>
  </si>
  <si>
    <t xml:space="preserve">                          JE-0015-Đukla Ahmo</t>
  </si>
  <si>
    <t xml:space="preserve">                                  JE-0018- Tomić Radmila
</t>
  </si>
  <si>
    <t>REKAPITULACIJA -  JEZERO 4 objekata</t>
  </si>
  <si>
    <t>JEDINIČNA CIJENA ZA ISTU STAVKU, BEZ OBZIRA NA TIP OBJEKTA, MORA BITI  JEDNAKA UNUTAR  JEDNOG LOTA.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</si>
</sst>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Red]#,##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Myriad Pro"/>
      <family val="2"/>
    </font>
    <font>
      <sz val="11"/>
      <name val="Myriad Pro"/>
      <family val="2"/>
    </font>
    <font>
      <b/>
      <i/>
      <sz val="11"/>
      <name val="Myriad Pro"/>
      <family val="2"/>
    </font>
    <font>
      <b/>
      <sz val="10"/>
      <name val="Myriad Pro"/>
      <family val="2"/>
    </font>
    <font>
      <b/>
      <sz val="9"/>
      <name val="Myriad Pro"/>
      <family val="2"/>
    </font>
    <font>
      <sz val="9"/>
      <name val="Myriad Pro"/>
      <family val="2"/>
    </font>
    <font>
      <sz val="10"/>
      <name val="Myriad Pro"/>
      <family val="2"/>
    </font>
    <font>
      <sz val="9"/>
      <color rgb="FFFF0000"/>
      <name val="Myriad Pro"/>
      <family val="2"/>
    </font>
    <font>
      <sz val="9"/>
      <color indexed="8"/>
      <name val="Myriad Pro"/>
      <family val="2"/>
    </font>
    <font>
      <b/>
      <sz val="10"/>
      <name val="Arial"/>
      <family val="2"/>
    </font>
    <font>
      <sz val="10"/>
      <name val="Arial"/>
      <family val="2"/>
    </font>
    <font>
      <sz val="9"/>
      <color theme="1"/>
      <name val="Myriad Pro"/>
      <family val="2"/>
    </font>
    <font>
      <b/>
      <sz val="9"/>
      <color theme="1"/>
      <name val="Myriad Pro"/>
      <family val="2"/>
    </font>
    <font>
      <b/>
      <sz val="14"/>
      <name val="Arial"/>
      <family val="2"/>
    </font>
    <font>
      <b/>
      <sz val="12"/>
      <name val="Arial"/>
      <family val="2"/>
    </font>
    <font>
      <sz val="11"/>
      <color theme="1"/>
      <name val="Myriad Pro"/>
      <family val="2"/>
    </font>
  </fonts>
  <fills count="10">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83">
    <xf numFmtId="0" fontId="0" fillId="0" borderId="0" xfId="0"/>
    <xf numFmtId="0" fontId="0" fillId="0" borderId="1" xfId="0" applyBorder="1" applyAlignment="1">
      <alignment horizontal="center" vertical="top" wrapText="1"/>
    </xf>
    <xf numFmtId="0" fontId="0" fillId="0" borderId="1" xfId="0" applyBorder="1" applyAlignment="1">
      <alignment horizontal="center" vertical="center"/>
    </xf>
    <xf numFmtId="4" fontId="0" fillId="0" borderId="1" xfId="0" applyNumberFormat="1" applyFill="1" applyBorder="1" applyAlignment="1">
      <alignment vertical="center"/>
    </xf>
    <xf numFmtId="4" fontId="3" fillId="0" borderId="1" xfId="0" applyNumberFormat="1"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4" fontId="2" fillId="0" borderId="1" xfId="0" applyNumberFormat="1" applyFont="1" applyBorder="1" applyAlignment="1">
      <alignment vertical="center"/>
    </xf>
    <xf numFmtId="2" fontId="4" fillId="0" borderId="0" xfId="0" applyNumberFormat="1" applyFont="1" applyFill="1" applyBorder="1" applyAlignment="1" applyProtection="1">
      <alignment horizontal="center" vertical="top"/>
      <protection locked="0"/>
    </xf>
    <xf numFmtId="4" fontId="5" fillId="0" borderId="0" xfId="0" applyNumberFormat="1" applyFont="1" applyBorder="1" applyAlignment="1" applyProtection="1">
      <alignment horizontal="center"/>
      <protection locked="0"/>
    </xf>
    <xf numFmtId="0" fontId="5" fillId="0" borderId="0" xfId="0" applyFont="1" applyBorder="1" applyAlignment="1" applyProtection="1">
      <protection locked="0"/>
    </xf>
    <xf numFmtId="2" fontId="5" fillId="0" borderId="0" xfId="0" applyNumberFormat="1" applyFont="1" applyFill="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5" fillId="0" borderId="0" xfId="0" applyFont="1" applyBorder="1" applyAlignment="1" applyProtection="1">
      <alignment wrapText="1"/>
      <protection locked="0"/>
    </xf>
    <xf numFmtId="4" fontId="4" fillId="0" borderId="0" xfId="0" applyNumberFormat="1" applyFont="1" applyBorder="1" applyAlignment="1" applyProtection="1">
      <alignment horizontal="center"/>
      <protection locked="0"/>
    </xf>
    <xf numFmtId="4" fontId="4" fillId="0" borderId="0" xfId="0" applyNumberFormat="1" applyFont="1" applyFill="1" applyBorder="1" applyAlignment="1" applyProtection="1">
      <alignment horizontal="center"/>
      <protection locked="0"/>
    </xf>
    <xf numFmtId="4" fontId="5" fillId="0" borderId="0" xfId="0" applyNumberFormat="1" applyFont="1" applyBorder="1" applyAlignment="1" applyProtection="1">
      <alignment horizontal="right"/>
      <protection locked="0"/>
    </xf>
    <xf numFmtId="4" fontId="6" fillId="0" borderId="0" xfId="0" applyNumberFormat="1" applyFont="1" applyFill="1" applyBorder="1" applyAlignment="1" applyProtection="1">
      <alignment horizontal="center" wrapText="1"/>
      <protection locked="0"/>
    </xf>
    <xf numFmtId="2" fontId="8" fillId="2" borderId="1" xfId="0" applyNumberFormat="1" applyFont="1" applyFill="1" applyBorder="1" applyAlignment="1" applyProtection="1">
      <alignment horizontal="center" vertical="center" wrapText="1"/>
      <protection locked="0"/>
    </xf>
    <xf numFmtId="4" fontId="8" fillId="2" borderId="1" xfId="0" applyNumberFormat="1" applyFont="1" applyFill="1" applyBorder="1" applyAlignment="1" applyProtection="1">
      <alignment horizontal="center" vertical="top" wrapText="1"/>
      <protection locked="0"/>
    </xf>
    <xf numFmtId="4" fontId="8" fillId="2" borderId="1" xfId="0" applyNumberFormat="1" applyFont="1" applyFill="1" applyBorder="1" applyAlignment="1" applyProtection="1">
      <alignment horizontal="center" vertical="center" wrapText="1"/>
      <protection locked="0"/>
    </xf>
    <xf numFmtId="4" fontId="9" fillId="2" borderId="1" xfId="0" applyNumberFormat="1" applyFont="1" applyFill="1" applyBorder="1" applyAlignment="1" applyProtection="1">
      <alignment horizontal="right" vertical="center" wrapText="1"/>
      <protection locked="0"/>
    </xf>
    <xf numFmtId="4" fontId="9" fillId="2" borderId="1" xfId="0" applyNumberFormat="1" applyFont="1" applyFill="1" applyBorder="1" applyAlignment="1" applyProtection="1">
      <alignment horizontal="center" vertical="center" wrapText="1"/>
      <protection locked="0"/>
    </xf>
    <xf numFmtId="0" fontId="4" fillId="0" borderId="0" xfId="0" applyFont="1" applyAlignment="1" applyProtection="1">
      <alignment wrapText="1"/>
      <protection locked="0"/>
    </xf>
    <xf numFmtId="2" fontId="8" fillId="0" borderId="1" xfId="0" applyNumberFormat="1"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center" vertical="top" wrapText="1"/>
      <protection locked="0"/>
    </xf>
    <xf numFmtId="4" fontId="8" fillId="0" borderId="1" xfId="0" applyNumberFormat="1" applyFont="1" applyFill="1" applyBorder="1" applyAlignment="1" applyProtection="1">
      <alignment horizontal="center"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center" vertical="center" wrapText="1"/>
      <protection locked="0"/>
    </xf>
    <xf numFmtId="2" fontId="8" fillId="0" borderId="2" xfId="0" applyNumberFormat="1" applyFont="1" applyFill="1" applyBorder="1" applyAlignment="1" applyProtection="1">
      <alignment horizontal="center" vertical="top" wrapText="1"/>
      <protection locked="0"/>
    </xf>
    <xf numFmtId="0" fontId="8" fillId="0" borderId="0" xfId="0" applyFont="1" applyBorder="1" applyAlignment="1" applyProtection="1">
      <alignment horizontal="center" vertical="center" wrapText="1"/>
      <protection locked="0"/>
    </xf>
    <xf numFmtId="4" fontId="8" fillId="0" borderId="0" xfId="0" applyNumberFormat="1" applyFont="1" applyBorder="1" applyAlignment="1" applyProtection="1">
      <alignment horizontal="center" wrapText="1"/>
      <protection locked="0"/>
    </xf>
    <xf numFmtId="4" fontId="8" fillId="0" borderId="0" xfId="0" applyNumberFormat="1" applyFont="1" applyFill="1" applyBorder="1" applyAlignment="1" applyProtection="1">
      <alignment horizontal="center" vertical="center" wrapText="1"/>
      <protection locked="0"/>
    </xf>
    <xf numFmtId="4" fontId="9" fillId="0" borderId="0" xfId="0" applyNumberFormat="1" applyFont="1" applyBorder="1" applyAlignment="1" applyProtection="1">
      <alignment horizontal="right" vertical="center" wrapText="1"/>
      <protection locked="0"/>
    </xf>
    <xf numFmtId="4" fontId="8" fillId="0" borderId="3" xfId="0" applyNumberFormat="1" applyFont="1" applyBorder="1" applyAlignment="1" applyProtection="1">
      <alignment horizontal="center" vertical="center" wrapText="1"/>
      <protection locked="0"/>
    </xf>
    <xf numFmtId="0" fontId="10" fillId="0" borderId="0" xfId="0" applyFont="1"/>
    <xf numFmtId="0" fontId="8" fillId="2"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43" fontId="9" fillId="3" borderId="1" xfId="0" applyNumberFormat="1" applyFont="1" applyFill="1" applyBorder="1" applyAlignment="1">
      <alignment horizontal="center" vertical="center"/>
    </xf>
    <xf numFmtId="43" fontId="9" fillId="3" borderId="1" xfId="0" applyNumberFormat="1" applyFont="1" applyFill="1" applyBorder="1" applyAlignment="1">
      <alignment horizontal="right"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43" fontId="9" fillId="0" borderId="1" xfId="0" applyNumberFormat="1" applyFont="1" applyFill="1" applyBorder="1" applyAlignment="1">
      <alignment horizontal="right"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43" fontId="9" fillId="0" borderId="1" xfId="0" applyNumberFormat="1" applyFont="1" applyBorder="1" applyAlignment="1">
      <alignment horizontal="right" vertical="center"/>
    </xf>
    <xf numFmtId="2"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164" fontId="9" fillId="5" borderId="1" xfId="0" applyNumberFormat="1" applyFont="1" applyFill="1" applyBorder="1" applyAlignment="1">
      <alignment horizontal="center" vertical="center"/>
    </xf>
    <xf numFmtId="43" fontId="9" fillId="5" borderId="1" xfId="0" applyNumberFormat="1" applyFont="1" applyFill="1" applyBorder="1" applyAlignment="1">
      <alignment horizontal="right" vertical="center"/>
    </xf>
    <xf numFmtId="164" fontId="9" fillId="0" borderId="1" xfId="0" applyNumberFormat="1" applyFont="1" applyFill="1" applyBorder="1" applyAlignment="1">
      <alignment horizontal="center" vertical="center"/>
    </xf>
    <xf numFmtId="0" fontId="0" fillId="2" borderId="1" xfId="0" applyFill="1" applyBorder="1"/>
    <xf numFmtId="0" fontId="0" fillId="2" borderId="1" xfId="0" applyFill="1" applyBorder="1" applyAlignment="1">
      <alignment horizontal="right"/>
    </xf>
    <xf numFmtId="43" fontId="13" fillId="2" borderId="1" xfId="0" applyNumberFormat="1" applyFont="1" applyFill="1" applyBorder="1" applyAlignment="1">
      <alignment horizontal="right"/>
    </xf>
    <xf numFmtId="43" fontId="9" fillId="0" borderId="1" xfId="0" applyNumberFormat="1" applyFont="1" applyBorder="1" applyAlignment="1">
      <alignment horizontal="center" vertical="center"/>
    </xf>
    <xf numFmtId="43" fontId="13" fillId="2" borderId="1" xfId="0" applyNumberFormat="1" applyFont="1" applyFill="1" applyBorder="1"/>
    <xf numFmtId="2" fontId="9" fillId="0" borderId="0"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9" fillId="0" borderId="0" xfId="0" applyFont="1" applyFill="1" applyBorder="1" applyAlignment="1">
      <alignment horizontal="center" vertical="center"/>
    </xf>
    <xf numFmtId="164" fontId="9" fillId="0" borderId="0" xfId="0" applyNumberFormat="1" applyFont="1" applyFill="1" applyBorder="1" applyAlignment="1">
      <alignment horizontal="center" vertical="center"/>
    </xf>
    <xf numFmtId="43" fontId="9" fillId="0" borderId="0" xfId="0" applyNumberFormat="1" applyFont="1" applyFill="1" applyBorder="1" applyAlignment="1">
      <alignment horizontal="right" vertical="center"/>
    </xf>
    <xf numFmtId="43" fontId="9" fillId="0" borderId="0"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43"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right" vertical="center"/>
    </xf>
    <xf numFmtId="164" fontId="9" fillId="0" borderId="1" xfId="0" applyNumberFormat="1" applyFont="1" applyBorder="1" applyAlignment="1">
      <alignment horizontal="right" vertical="center"/>
    </xf>
    <xf numFmtId="0" fontId="5" fillId="0" borderId="0" xfId="0" applyFont="1" applyProtection="1">
      <protection locked="0"/>
    </xf>
    <xf numFmtId="0" fontId="9" fillId="4" borderId="1" xfId="0" applyFont="1" applyFill="1" applyBorder="1" applyAlignment="1">
      <alignment horizontal="center" vertical="center"/>
    </xf>
    <xf numFmtId="164" fontId="9" fillId="4" borderId="1" xfId="0" applyNumberFormat="1" applyFont="1" applyFill="1" applyBorder="1" applyAlignment="1">
      <alignment horizontal="center" vertical="center"/>
    </xf>
    <xf numFmtId="164" fontId="9" fillId="4" borderId="1" xfId="0" applyNumberFormat="1" applyFont="1" applyFill="1" applyBorder="1" applyAlignment="1">
      <alignment horizontal="right" vertical="center"/>
    </xf>
    <xf numFmtId="0" fontId="10" fillId="4" borderId="0" xfId="0" applyFont="1" applyFill="1"/>
    <xf numFmtId="164" fontId="9" fillId="5" borderId="1" xfId="0" applyNumberFormat="1" applyFont="1" applyFill="1" applyBorder="1" applyAlignment="1">
      <alignment horizontal="right" vertical="center"/>
    </xf>
    <xf numFmtId="43" fontId="9" fillId="5" borderId="1" xfId="0" applyNumberFormat="1" applyFont="1" applyFill="1" applyBorder="1" applyAlignment="1">
      <alignment horizontal="center" vertical="center"/>
    </xf>
    <xf numFmtId="164" fontId="9" fillId="3" borderId="1" xfId="0" applyNumberFormat="1" applyFont="1" applyFill="1" applyBorder="1" applyAlignment="1">
      <alignment horizontal="center" vertical="center"/>
    </xf>
    <xf numFmtId="164" fontId="9" fillId="3" borderId="1" xfId="0" applyNumberFormat="1" applyFont="1" applyFill="1" applyBorder="1" applyAlignment="1">
      <alignment horizontal="right" vertical="center"/>
    </xf>
    <xf numFmtId="0" fontId="10" fillId="0" borderId="0" xfId="0" applyFont="1" applyProtection="1">
      <protection locked="0"/>
    </xf>
    <xf numFmtId="0" fontId="10" fillId="6" borderId="0" xfId="0" applyFont="1" applyFill="1" applyProtection="1">
      <protection locked="0"/>
    </xf>
    <xf numFmtId="43" fontId="9" fillId="0" borderId="0" xfId="0" applyNumberFormat="1" applyFont="1" applyBorder="1" applyAlignment="1">
      <alignment horizontal="center" vertical="center"/>
    </xf>
    <xf numFmtId="39" fontId="9"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9" fillId="4" borderId="1" xfId="0" applyNumberFormat="1" applyFont="1" applyFill="1" applyBorder="1" applyAlignment="1">
      <alignment horizontal="center" vertical="center"/>
    </xf>
    <xf numFmtId="43" fontId="9" fillId="4" borderId="1" xfId="0" applyNumberFormat="1" applyFont="1" applyFill="1" applyBorder="1" applyAlignment="1">
      <alignment horizontal="center" vertical="center"/>
    </xf>
    <xf numFmtId="2" fontId="9" fillId="0" borderId="2"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wrapText="1"/>
    </xf>
    <xf numFmtId="43" fontId="9" fillId="0" borderId="3" xfId="0" applyNumberFormat="1" applyFont="1" applyFill="1" applyBorder="1" applyAlignment="1">
      <alignment horizontal="center" vertical="center" wrapText="1"/>
    </xf>
    <xf numFmtId="0" fontId="5" fillId="0" borderId="0" xfId="0" applyFont="1" applyAlignment="1" applyProtection="1">
      <alignment wrapText="1"/>
      <protection locked="0"/>
    </xf>
    <xf numFmtId="0" fontId="0" fillId="0" borderId="0" xfId="0" applyAlignment="1">
      <alignment horizontal="right"/>
    </xf>
    <xf numFmtId="0" fontId="13" fillId="0" borderId="0" xfId="0" applyFont="1"/>
    <xf numFmtId="43" fontId="0" fillId="0" borderId="0" xfId="0" applyNumberFormat="1"/>
    <xf numFmtId="0" fontId="13" fillId="0" borderId="0" xfId="0" applyFont="1" applyAlignment="1">
      <alignment horizontal="left"/>
    </xf>
    <xf numFmtId="0" fontId="13" fillId="0" borderId="6" xfId="0" applyFont="1" applyBorder="1"/>
    <xf numFmtId="0" fontId="0" fillId="0" borderId="6" xfId="0" applyBorder="1"/>
    <xf numFmtId="0" fontId="0" fillId="0" borderId="6" xfId="0" applyBorder="1" applyAlignment="1">
      <alignment horizontal="right"/>
    </xf>
    <xf numFmtId="43" fontId="0" fillId="0" borderId="6" xfId="0" applyNumberFormat="1" applyBorder="1"/>
    <xf numFmtId="0" fontId="0" fillId="7" borderId="0" xfId="0" applyFill="1"/>
    <xf numFmtId="0" fontId="0" fillId="7" borderId="0" xfId="0" applyFill="1" applyAlignment="1">
      <alignment horizontal="right"/>
    </xf>
    <xf numFmtId="43" fontId="18" fillId="7" borderId="0" xfId="0" applyNumberFormat="1" applyFont="1" applyFill="1"/>
    <xf numFmtId="0" fontId="18" fillId="8" borderId="0" xfId="0" applyFont="1" applyFill="1"/>
    <xf numFmtId="0" fontId="18" fillId="8" borderId="0" xfId="0" applyFont="1" applyFill="1" applyAlignment="1">
      <alignment horizontal="right"/>
    </xf>
    <xf numFmtId="4" fontId="18" fillId="8" borderId="0" xfId="0" applyNumberFormat="1" applyFont="1" applyFill="1"/>
    <xf numFmtId="0" fontId="0" fillId="0" borderId="0" xfId="0" applyAlignment="1">
      <alignment horizontal="left"/>
    </xf>
    <xf numFmtId="0" fontId="0" fillId="9" borderId="0" xfId="0" applyFill="1"/>
    <xf numFmtId="0" fontId="0" fillId="9" borderId="0" xfId="0" applyFill="1" applyAlignment="1">
      <alignment horizontal="right"/>
    </xf>
    <xf numFmtId="43" fontId="18" fillId="9" borderId="0" xfId="0" applyNumberFormat="1" applyFont="1" applyFill="1"/>
    <xf numFmtId="0" fontId="10" fillId="6" borderId="0" xfId="0" applyFont="1" applyFill="1"/>
    <xf numFmtId="2" fontId="8" fillId="5" borderId="1" xfId="0" applyNumberFormat="1" applyFont="1" applyFill="1" applyBorder="1" applyAlignment="1">
      <alignment horizontal="center" vertical="center"/>
    </xf>
    <xf numFmtId="0" fontId="7" fillId="0" borderId="0" xfId="0" applyFont="1" applyProtection="1">
      <protection locked="0"/>
    </xf>
    <xf numFmtId="39" fontId="9" fillId="5" borderId="1" xfId="0" applyNumberFormat="1" applyFont="1" applyFill="1" applyBorder="1" applyAlignment="1">
      <alignment horizontal="center" vertical="center"/>
    </xf>
    <xf numFmtId="0" fontId="4" fillId="0" borderId="0" xfId="0" applyFont="1" applyBorder="1" applyAlignment="1" applyProtection="1">
      <alignment horizontal="left" wrapText="1"/>
      <protection locked="0"/>
    </xf>
    <xf numFmtId="0" fontId="4" fillId="0" borderId="0" xfId="0" applyFont="1" applyBorder="1" applyAlignment="1" applyProtection="1">
      <alignment wrapText="1"/>
      <protection locked="0"/>
    </xf>
    <xf numFmtId="0" fontId="5" fillId="0" borderId="0" xfId="0" applyFont="1" applyBorder="1" applyAlignment="1" applyProtection="1">
      <alignment horizontal="left" vertical="top"/>
      <protection locked="0"/>
    </xf>
    <xf numFmtId="0" fontId="7" fillId="0" borderId="0" xfId="0" applyFont="1" applyBorder="1" applyAlignment="1" applyProtection="1">
      <alignment horizontal="left" vertical="center"/>
      <protection locked="0"/>
    </xf>
    <xf numFmtId="0" fontId="4" fillId="0" borderId="0" xfId="0" applyFont="1" applyBorder="1" applyAlignment="1" applyProtection="1">
      <alignment vertical="top" wrapText="1"/>
      <protection locked="0"/>
    </xf>
    <xf numFmtId="164"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39" fontId="15" fillId="0" borderId="1" xfId="0" applyNumberFormat="1" applyFont="1" applyFill="1" applyBorder="1" applyAlignment="1">
      <alignment horizontal="center" vertical="center"/>
    </xf>
    <xf numFmtId="43" fontId="15" fillId="0" borderId="1" xfId="0" applyNumberFormat="1" applyFont="1" applyFill="1" applyBorder="1" applyAlignment="1">
      <alignment horizontal="right" vertical="center"/>
    </xf>
    <xf numFmtId="43" fontId="15" fillId="0" borderId="1" xfId="0" applyNumberFormat="1" applyFont="1" applyFill="1" applyBorder="1" applyAlignment="1">
      <alignment horizontal="center" vertical="center"/>
    </xf>
    <xf numFmtId="0" fontId="19" fillId="0" borderId="0" xfId="0" applyFont="1" applyProtection="1">
      <protection locked="0"/>
    </xf>
    <xf numFmtId="0" fontId="4" fillId="0" borderId="0" xfId="0" applyFont="1" applyBorder="1" applyAlignment="1" applyProtection="1">
      <alignment horizontal="center" vertical="center" wrapText="1"/>
      <protection locked="0"/>
    </xf>
    <xf numFmtId="0" fontId="0" fillId="0" borderId="1" xfId="0" applyBorder="1" applyAlignment="1">
      <alignment horizontal="left" vertical="center"/>
    </xf>
    <xf numFmtId="0" fontId="2" fillId="2" borderId="1" xfId="0" applyFont="1" applyFill="1" applyBorder="1" applyAlignment="1">
      <alignment horizontal="center" vertical="center"/>
    </xf>
    <xf numFmtId="0" fontId="0" fillId="0" borderId="1" xfId="0" applyBorder="1" applyAlignment="1">
      <alignment horizontal="center"/>
    </xf>
    <xf numFmtId="0" fontId="4" fillId="0" borderId="0" xfId="0" applyFont="1" applyBorder="1" applyAlignment="1" applyProtection="1">
      <alignment horizontal="center" vertical="center" wrapText="1"/>
      <protection locked="0"/>
    </xf>
    <xf numFmtId="0" fontId="14" fillId="0" borderId="0" xfId="0" applyFont="1" applyAlignment="1">
      <alignment horizontal="left"/>
    </xf>
    <xf numFmtId="0" fontId="18" fillId="8" borderId="0" xfId="0" applyFont="1" applyFill="1" applyAlignment="1">
      <alignment horizontal="right"/>
    </xf>
    <xf numFmtId="0" fontId="18" fillId="9" borderId="0" xfId="0" applyFont="1" applyFill="1" applyAlignment="1">
      <alignment horizontal="left"/>
    </xf>
    <xf numFmtId="0" fontId="0" fillId="0" borderId="0" xfId="0" applyAlignment="1">
      <alignment horizontal="left"/>
    </xf>
    <xf numFmtId="0" fontId="13" fillId="0" borderId="0" xfId="0" applyFont="1" applyAlignment="1">
      <alignment horizontal="left"/>
    </xf>
    <xf numFmtId="0" fontId="13" fillId="0" borderId="6" xfId="0" applyFont="1" applyBorder="1" applyAlignment="1">
      <alignment horizontal="left"/>
    </xf>
    <xf numFmtId="0" fontId="18" fillId="7" borderId="0" xfId="0" applyFont="1" applyFill="1" applyAlignment="1">
      <alignment horizontal="left"/>
    </xf>
    <xf numFmtId="0" fontId="13" fillId="2" borderId="1" xfId="0" applyFont="1" applyFill="1" applyBorder="1" applyAlignment="1">
      <alignment horizontal="right"/>
    </xf>
    <xf numFmtId="0" fontId="17" fillId="0" borderId="0" xfId="0" applyFont="1" applyAlignment="1">
      <alignment horizontal="center"/>
    </xf>
    <xf numFmtId="0" fontId="9"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9"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0" fillId="0" borderId="1" xfId="0" applyFill="1" applyBorder="1" applyAlignment="1">
      <alignment horizontal="left" vertical="top" wrapText="1"/>
    </xf>
    <xf numFmtId="0" fontId="3"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14"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2" borderId="1" xfId="0" applyFont="1"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8" fillId="0" borderId="1" xfId="0" applyFont="1" applyFill="1" applyBorder="1" applyAlignment="1" applyProtection="1">
      <alignment horizontal="left" vertical="center" wrapText="1"/>
      <protection locked="0"/>
    </xf>
    <xf numFmtId="0" fontId="4" fillId="0" borderId="0" xfId="0" applyFont="1" applyBorder="1" applyAlignment="1" applyProtection="1">
      <alignment horizontal="center" wrapText="1"/>
      <protection locked="0"/>
    </xf>
    <xf numFmtId="0" fontId="7" fillId="0" borderId="0" xfId="0" applyFont="1" applyBorder="1" applyAlignment="1" applyProtection="1">
      <alignment horizontal="center" vertical="center"/>
      <protection locked="0"/>
    </xf>
    <xf numFmtId="0" fontId="1"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5"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5" borderId="5" xfId="0" applyFont="1" applyFill="1" applyBorder="1" applyAlignment="1">
      <alignment horizontal="left" vertical="center" wrapText="1"/>
    </xf>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horizontal="center" vertical="top"/>
      <protection locked="0"/>
    </xf>
    <xf numFmtId="0" fontId="16" fillId="4" borderId="1" xfId="0" applyFont="1" applyFill="1" applyBorder="1" applyAlignment="1">
      <alignment horizontal="left" vertical="top" wrapText="1"/>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382465</xdr:colOff>
      <xdr:row>1</xdr:row>
      <xdr:rowOff>7326</xdr:rowOff>
    </xdr:from>
    <xdr:to>
      <xdr:col>3</xdr:col>
      <xdr:colOff>809185</xdr:colOff>
      <xdr:row>6</xdr:row>
      <xdr:rowOff>84046</xdr:rowOff>
    </xdr:to>
    <xdr:pic>
      <xdr:nvPicPr>
        <xdr:cNvPr id="2" name="Picture 1" descr="new logo">
          <a:extLst>
            <a:ext uri="{FF2B5EF4-FFF2-40B4-BE49-F238E27FC236}">
              <a16:creationId xmlns:a16="http://schemas.microsoft.com/office/drawing/2014/main" id="{271018C6-AAFB-42D6-AFE0-1C87BB6B53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6792" y="197826"/>
          <a:ext cx="426720" cy="1029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306705</xdr:colOff>
      <xdr:row>1</xdr:row>
      <xdr:rowOff>95250</xdr:rowOff>
    </xdr:from>
    <xdr:to>
      <xdr:col>6</xdr:col>
      <xdr:colOff>733425</xdr:colOff>
      <xdr:row>6</xdr:row>
      <xdr:rowOff>43815</xdr:rowOff>
    </xdr:to>
    <xdr:pic>
      <xdr:nvPicPr>
        <xdr:cNvPr id="2" name="Picture 1" descr="new logo">
          <a:extLst>
            <a:ext uri="{FF2B5EF4-FFF2-40B4-BE49-F238E27FC236}">
              <a16:creationId xmlns:a16="http://schemas.microsoft.com/office/drawing/2014/main" id="{3FFF23AB-72D0-491A-9327-156BE1048E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5030" y="285750"/>
          <a:ext cx="426720" cy="1024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306705</xdr:colOff>
      <xdr:row>1</xdr:row>
      <xdr:rowOff>95250</xdr:rowOff>
    </xdr:from>
    <xdr:to>
      <xdr:col>6</xdr:col>
      <xdr:colOff>733425</xdr:colOff>
      <xdr:row>6</xdr:row>
      <xdr:rowOff>9178</xdr:rowOff>
    </xdr:to>
    <xdr:pic>
      <xdr:nvPicPr>
        <xdr:cNvPr id="2" name="Picture 1" descr="new logo">
          <a:extLst>
            <a:ext uri="{FF2B5EF4-FFF2-40B4-BE49-F238E27FC236}">
              <a16:creationId xmlns:a16="http://schemas.microsoft.com/office/drawing/2014/main" id="{AD442FDF-14B8-4A44-B2FC-7DAA9A1F17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5030" y="285750"/>
          <a:ext cx="426720" cy="990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306705</xdr:colOff>
      <xdr:row>1</xdr:row>
      <xdr:rowOff>95250</xdr:rowOff>
    </xdr:from>
    <xdr:to>
      <xdr:col>6</xdr:col>
      <xdr:colOff>733425</xdr:colOff>
      <xdr:row>6</xdr:row>
      <xdr:rowOff>43815</xdr:rowOff>
    </xdr:to>
    <xdr:pic>
      <xdr:nvPicPr>
        <xdr:cNvPr id="2" name="Picture 1" descr="new logo">
          <a:extLst>
            <a:ext uri="{FF2B5EF4-FFF2-40B4-BE49-F238E27FC236}">
              <a16:creationId xmlns:a16="http://schemas.microsoft.com/office/drawing/2014/main" id="{D464451F-EF7D-4135-88D3-A421D9E66D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5030" y="285750"/>
          <a:ext cx="426720" cy="1024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306705</xdr:colOff>
      <xdr:row>1</xdr:row>
      <xdr:rowOff>95250</xdr:rowOff>
    </xdr:from>
    <xdr:to>
      <xdr:col>6</xdr:col>
      <xdr:colOff>733425</xdr:colOff>
      <xdr:row>6</xdr:row>
      <xdr:rowOff>43815</xdr:rowOff>
    </xdr:to>
    <xdr:pic>
      <xdr:nvPicPr>
        <xdr:cNvPr id="2" name="Picture 1" descr="new logo">
          <a:extLst>
            <a:ext uri="{FF2B5EF4-FFF2-40B4-BE49-F238E27FC236}">
              <a16:creationId xmlns:a16="http://schemas.microsoft.com/office/drawing/2014/main" id="{D4431328-9DCA-4916-83A3-05F72B29FB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5030" y="285750"/>
          <a:ext cx="426720" cy="1024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22BE-BDC5-4EDE-9F8B-EC16681150AF}">
  <dimension ref="A2:D17"/>
  <sheetViews>
    <sheetView tabSelected="1" view="pageBreakPreview" zoomScaleNormal="100" zoomScaleSheetLayoutView="100" workbookViewId="0">
      <selection activeCell="D16" sqref="D16"/>
    </sheetView>
  </sheetViews>
  <sheetFormatPr defaultRowHeight="15" x14ac:dyDescent="0.25"/>
  <cols>
    <col min="1" max="1" width="7.7109375" customWidth="1"/>
    <col min="2" max="2" width="12.7109375" customWidth="1"/>
    <col min="3" max="3" width="25.7109375" customWidth="1"/>
    <col min="4" max="4" width="19.85546875" customWidth="1"/>
  </cols>
  <sheetData>
    <row r="2" spans="1:4" x14ac:dyDescent="0.25">
      <c r="A2" s="128" t="s">
        <v>7</v>
      </c>
      <c r="B2" s="128"/>
      <c r="C2" s="128"/>
    </row>
    <row r="3" spans="1:4" x14ac:dyDescent="0.25">
      <c r="A3" s="124"/>
      <c r="B3" s="124"/>
      <c r="C3" s="124"/>
    </row>
    <row r="4" spans="1:4" x14ac:dyDescent="0.25">
      <c r="A4" s="124"/>
      <c r="B4" s="124"/>
      <c r="C4" s="124"/>
    </row>
    <row r="5" spans="1:4" x14ac:dyDescent="0.25">
      <c r="A5" s="124"/>
      <c r="B5" s="124"/>
      <c r="C5" s="124"/>
    </row>
    <row r="8" spans="1:4" x14ac:dyDescent="0.25">
      <c r="A8" s="126" t="s">
        <v>312</v>
      </c>
      <c r="B8" s="126"/>
      <c r="C8" s="126"/>
      <c r="D8" s="126"/>
    </row>
    <row r="9" spans="1:4" x14ac:dyDescent="0.25">
      <c r="A9" s="127"/>
      <c r="B9" s="127"/>
      <c r="C9" s="127"/>
      <c r="D9" s="127"/>
    </row>
    <row r="10" spans="1:4" ht="30" x14ac:dyDescent="0.25">
      <c r="A10" s="1" t="s">
        <v>0</v>
      </c>
      <c r="B10" s="1" t="s">
        <v>1</v>
      </c>
      <c r="C10" s="1" t="s">
        <v>2</v>
      </c>
      <c r="D10" s="1" t="s">
        <v>3</v>
      </c>
    </row>
    <row r="11" spans="1:4" ht="17.100000000000001" customHeight="1" x14ac:dyDescent="0.25">
      <c r="A11" s="2">
        <v>1</v>
      </c>
      <c r="B11" s="2" t="s">
        <v>289</v>
      </c>
      <c r="C11" s="125" t="s">
        <v>290</v>
      </c>
      <c r="D11" s="3">
        <f>'Savić Željko'!G333</f>
        <v>0</v>
      </c>
    </row>
    <row r="12" spans="1:4" ht="17.100000000000001" customHeight="1" x14ac:dyDescent="0.25">
      <c r="A12" s="2">
        <v>2</v>
      </c>
      <c r="B12" s="2" t="s">
        <v>296</v>
      </c>
      <c r="C12" s="125" t="s">
        <v>297</v>
      </c>
      <c r="D12" s="3">
        <f>'Janko Aleksić'!G333</f>
        <v>0</v>
      </c>
    </row>
    <row r="13" spans="1:4" ht="17.100000000000001" customHeight="1" x14ac:dyDescent="0.25">
      <c r="A13" s="2">
        <v>3</v>
      </c>
      <c r="B13" s="2" t="s">
        <v>304</v>
      </c>
      <c r="C13" s="125" t="s">
        <v>303</v>
      </c>
      <c r="D13" s="4">
        <f>'Đukla Ahmo'!G335</f>
        <v>0</v>
      </c>
    </row>
    <row r="14" spans="1:4" ht="17.100000000000001" customHeight="1" x14ac:dyDescent="0.25">
      <c r="A14" s="2">
        <v>4</v>
      </c>
      <c r="B14" s="2" t="s">
        <v>305</v>
      </c>
      <c r="C14" s="125" t="s">
        <v>306</v>
      </c>
      <c r="D14" s="4">
        <f>'Radmila Tomić'!G333</f>
        <v>0</v>
      </c>
    </row>
    <row r="15" spans="1:4" ht="17.100000000000001" customHeight="1" x14ac:dyDescent="0.25">
      <c r="A15" s="5"/>
      <c r="B15" s="5"/>
      <c r="C15" s="6" t="s">
        <v>4</v>
      </c>
      <c r="D15" s="7">
        <f>SUM(D11:D14)</f>
        <v>0</v>
      </c>
    </row>
    <row r="16" spans="1:4" ht="17.100000000000001" customHeight="1" x14ac:dyDescent="0.25">
      <c r="A16" s="5"/>
      <c r="B16" s="5"/>
      <c r="C16" s="6" t="s">
        <v>5</v>
      </c>
      <c r="D16" s="7">
        <f>D15*0.17</f>
        <v>0</v>
      </c>
    </row>
    <row r="17" spans="1:4" ht="17.100000000000001" customHeight="1" x14ac:dyDescent="0.25">
      <c r="A17" s="5"/>
      <c r="B17" s="5"/>
      <c r="C17" s="6" t="s">
        <v>6</v>
      </c>
      <c r="D17" s="7">
        <f>SUM(D15:D16)</f>
        <v>0</v>
      </c>
    </row>
  </sheetData>
  <mergeCells count="3">
    <mergeCell ref="A8:D8"/>
    <mergeCell ref="A9:D9"/>
    <mergeCell ref="A2:C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CF04D-DA79-4B63-A70E-D48F4D1B37C1}">
  <sheetPr>
    <pageSetUpPr fitToPage="1"/>
  </sheetPr>
  <dimension ref="A2:I350"/>
  <sheetViews>
    <sheetView view="pageBreakPreview" zoomScale="89" zoomScaleNormal="100" zoomScaleSheetLayoutView="89" workbookViewId="0">
      <selection activeCell="B10" sqref="B10:C10"/>
    </sheetView>
  </sheetViews>
  <sheetFormatPr defaultRowHeight="15" x14ac:dyDescent="0.25"/>
  <cols>
    <col min="3" max="3" width="39" customWidth="1"/>
    <col min="6" max="6" width="9.140625" style="90"/>
    <col min="7" max="7" width="16" customWidth="1"/>
    <col min="8" max="8" width="8.85546875"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10" customFormat="1" ht="33.75" customHeight="1" x14ac:dyDescent="0.25">
      <c r="A2" s="8"/>
      <c r="B2" s="128" t="s">
        <v>7</v>
      </c>
      <c r="C2" s="128"/>
      <c r="D2" s="128"/>
      <c r="E2" s="128"/>
      <c r="F2" s="128"/>
      <c r="G2" s="9"/>
    </row>
    <row r="3" spans="1:7" s="10" customFormat="1" x14ac:dyDescent="0.25">
      <c r="A3" s="11"/>
      <c r="B3" s="12"/>
      <c r="C3" s="13"/>
      <c r="D3" s="14"/>
      <c r="E3" s="15"/>
      <c r="F3" s="16"/>
      <c r="G3" s="9"/>
    </row>
    <row r="4" spans="1:7" s="10" customFormat="1" x14ac:dyDescent="0.25">
      <c r="A4" s="11"/>
      <c r="B4" s="12"/>
      <c r="C4" s="13"/>
      <c r="D4" s="14"/>
      <c r="E4" s="17"/>
      <c r="F4" s="16"/>
      <c r="G4" s="9"/>
    </row>
    <row r="5" spans="1:7" s="10" customFormat="1" ht="24.75" customHeight="1" x14ac:dyDescent="0.25">
      <c r="A5" s="11"/>
      <c r="B5" s="114"/>
      <c r="C5" s="166" t="s">
        <v>309</v>
      </c>
      <c r="D5" s="166"/>
      <c r="E5" s="112"/>
      <c r="F5" s="112"/>
      <c r="G5" s="9"/>
    </row>
    <row r="6" spans="1:7" s="10" customFormat="1" x14ac:dyDescent="0.25">
      <c r="A6" s="11"/>
      <c r="B6" s="167" t="s">
        <v>307</v>
      </c>
      <c r="C6" s="167"/>
      <c r="D6" s="167"/>
      <c r="E6" s="115"/>
      <c r="F6" s="115"/>
      <c r="G6" s="9"/>
    </row>
    <row r="8" spans="1:7" s="23" customFormat="1" ht="34.15" customHeight="1" x14ac:dyDescent="0.25">
      <c r="A8" s="18" t="s">
        <v>9</v>
      </c>
      <c r="B8" s="163" t="s">
        <v>10</v>
      </c>
      <c r="C8" s="164"/>
      <c r="D8" s="19" t="s">
        <v>11</v>
      </c>
      <c r="E8" s="20" t="s">
        <v>12</v>
      </c>
      <c r="F8" s="21" t="s">
        <v>13</v>
      </c>
      <c r="G8" s="22" t="s">
        <v>14</v>
      </c>
    </row>
    <row r="9" spans="1:7" s="23" customFormat="1" ht="15" customHeight="1" x14ac:dyDescent="0.25">
      <c r="A9" s="24"/>
      <c r="B9" s="165" t="s">
        <v>15</v>
      </c>
      <c r="C9" s="165"/>
      <c r="D9" s="25"/>
      <c r="E9" s="26"/>
      <c r="F9" s="27"/>
      <c r="G9" s="28"/>
    </row>
    <row r="10" spans="1:7" s="23" customFormat="1" ht="24.75" customHeight="1" x14ac:dyDescent="0.25">
      <c r="A10" s="24"/>
      <c r="B10" s="181" t="s">
        <v>313</v>
      </c>
      <c r="C10" s="182"/>
      <c r="D10" s="25"/>
      <c r="E10" s="26"/>
      <c r="F10" s="27"/>
      <c r="G10" s="28"/>
    </row>
    <row r="11" spans="1:7" s="23" customFormat="1" ht="113.25" customHeight="1" x14ac:dyDescent="0.25">
      <c r="A11" s="24"/>
      <c r="B11" s="162" t="s">
        <v>16</v>
      </c>
      <c r="C11" s="162"/>
      <c r="D11" s="25"/>
      <c r="E11" s="26"/>
      <c r="F11" s="27"/>
      <c r="G11" s="28"/>
    </row>
    <row r="12" spans="1:7" s="35" customFormat="1" ht="7.15" customHeight="1" x14ac:dyDescent="0.2">
      <c r="A12" s="29"/>
      <c r="B12" s="30"/>
      <c r="C12" s="30"/>
      <c r="D12" s="31"/>
      <c r="E12" s="32"/>
      <c r="F12" s="33"/>
      <c r="G12" s="34"/>
    </row>
    <row r="13" spans="1:7" s="35" customFormat="1" ht="15" customHeight="1" x14ac:dyDescent="0.2">
      <c r="A13" s="36">
        <v>1</v>
      </c>
      <c r="B13" s="143" t="s">
        <v>17</v>
      </c>
      <c r="C13" s="143"/>
      <c r="D13" s="37"/>
      <c r="E13" s="38"/>
      <c r="F13" s="39"/>
      <c r="G13" s="38"/>
    </row>
    <row r="14" spans="1:7" s="35" customFormat="1" ht="36" hidden="1" customHeight="1" x14ac:dyDescent="0.2">
      <c r="A14" s="40">
        <v>1.01</v>
      </c>
      <c r="B14" s="140" t="s">
        <v>18</v>
      </c>
      <c r="C14" s="147"/>
      <c r="D14" s="41" t="s">
        <v>19</v>
      </c>
      <c r="E14" s="42">
        <v>0</v>
      </c>
      <c r="F14" s="43"/>
      <c r="G14" s="43">
        <f>+E14*F14</f>
        <v>0</v>
      </c>
    </row>
    <row r="15" spans="1:7" s="35" customFormat="1" ht="39" hidden="1" customHeight="1" x14ac:dyDescent="0.2">
      <c r="A15" s="40">
        <v>1.02</v>
      </c>
      <c r="B15" s="138" t="s">
        <v>20</v>
      </c>
      <c r="C15" s="153"/>
      <c r="D15" s="44" t="s">
        <v>21</v>
      </c>
      <c r="E15" s="45"/>
      <c r="F15" s="46"/>
      <c r="G15" s="46"/>
    </row>
    <row r="16" spans="1:7" s="35" customFormat="1" ht="39" customHeight="1" x14ac:dyDescent="0.2">
      <c r="A16" s="47">
        <v>1.03</v>
      </c>
      <c r="B16" s="145" t="s">
        <v>22</v>
      </c>
      <c r="C16" s="146"/>
      <c r="D16" s="48" t="s">
        <v>21</v>
      </c>
      <c r="E16" s="49">
        <v>45</v>
      </c>
      <c r="F16" s="50"/>
      <c r="G16" s="50">
        <f>+E16*F16</f>
        <v>0</v>
      </c>
    </row>
    <row r="17" spans="1:7" s="35" customFormat="1" ht="38.25" hidden="1" customHeight="1" x14ac:dyDescent="0.2">
      <c r="A17" s="40">
        <v>1.04</v>
      </c>
      <c r="B17" s="138" t="s">
        <v>23</v>
      </c>
      <c r="C17" s="153"/>
      <c r="D17" s="44" t="s">
        <v>21</v>
      </c>
      <c r="E17" s="45"/>
      <c r="F17" s="46"/>
      <c r="G17" s="46"/>
    </row>
    <row r="18" spans="1:7" s="35" customFormat="1" ht="38.25" hidden="1" customHeight="1" x14ac:dyDescent="0.2">
      <c r="A18" s="40">
        <v>1.05</v>
      </c>
      <c r="B18" s="140" t="s">
        <v>24</v>
      </c>
      <c r="C18" s="147"/>
      <c r="D18" s="41" t="s">
        <v>21</v>
      </c>
      <c r="E18" s="51"/>
      <c r="F18" s="43"/>
      <c r="G18" s="46"/>
    </row>
    <row r="19" spans="1:7" s="35" customFormat="1" ht="38.25" hidden="1" customHeight="1" x14ac:dyDescent="0.2">
      <c r="A19" s="40">
        <v>1.06</v>
      </c>
      <c r="B19" s="140" t="s">
        <v>25</v>
      </c>
      <c r="C19" s="147"/>
      <c r="D19" s="41" t="s">
        <v>21</v>
      </c>
      <c r="E19" s="51"/>
      <c r="F19" s="43"/>
      <c r="G19" s="46"/>
    </row>
    <row r="20" spans="1:7" s="35" customFormat="1" ht="49.5" customHeight="1" x14ac:dyDescent="0.2">
      <c r="A20" s="47">
        <v>1.07</v>
      </c>
      <c r="B20" s="145" t="s">
        <v>26</v>
      </c>
      <c r="C20" s="146"/>
      <c r="D20" s="48" t="s">
        <v>27</v>
      </c>
      <c r="E20" s="49">
        <v>7</v>
      </c>
      <c r="F20" s="50"/>
      <c r="G20" s="50">
        <f t="shared" ref="G20" si="0">+E20*F20</f>
        <v>0</v>
      </c>
    </row>
    <row r="21" spans="1:7" s="35" customFormat="1" ht="75.75" hidden="1" customHeight="1" x14ac:dyDescent="0.2">
      <c r="A21" s="40">
        <v>1.08</v>
      </c>
      <c r="B21" s="140" t="s">
        <v>28</v>
      </c>
      <c r="C21" s="147"/>
      <c r="D21" s="41" t="s">
        <v>29</v>
      </c>
      <c r="E21" s="51"/>
      <c r="F21" s="43"/>
      <c r="G21" s="46"/>
    </row>
    <row r="22" spans="1:7" s="35" customFormat="1" ht="74.25" hidden="1" customHeight="1" x14ac:dyDescent="0.2">
      <c r="A22" s="40">
        <v>1.0900000000000001</v>
      </c>
      <c r="B22" s="140" t="s">
        <v>30</v>
      </c>
      <c r="C22" s="147"/>
      <c r="D22" s="41" t="s">
        <v>29</v>
      </c>
      <c r="E22" s="51"/>
      <c r="F22" s="43"/>
      <c r="G22" s="46"/>
    </row>
    <row r="23" spans="1:7" s="35" customFormat="1" ht="51" hidden="1" customHeight="1" x14ac:dyDescent="0.2">
      <c r="A23" s="40">
        <v>1.1000000000000001</v>
      </c>
      <c r="B23" s="140" t="s">
        <v>31</v>
      </c>
      <c r="C23" s="147"/>
      <c r="D23" s="41" t="s">
        <v>21</v>
      </c>
      <c r="E23" s="51"/>
      <c r="F23" s="43"/>
      <c r="G23" s="46"/>
    </row>
    <row r="24" spans="1:7" s="35" customFormat="1" ht="38.25" hidden="1" customHeight="1" x14ac:dyDescent="0.2">
      <c r="A24" s="40">
        <v>1.1100000000000001</v>
      </c>
      <c r="B24" s="140" t="s">
        <v>32</v>
      </c>
      <c r="C24" s="147"/>
      <c r="D24" s="41" t="s">
        <v>21</v>
      </c>
      <c r="E24" s="51"/>
      <c r="F24" s="43"/>
      <c r="G24" s="46"/>
    </row>
    <row r="25" spans="1:7" s="35" customFormat="1" ht="51.75" hidden="1" customHeight="1" x14ac:dyDescent="0.2">
      <c r="A25" s="40">
        <v>1.1200000000000001</v>
      </c>
      <c r="B25" s="140" t="s">
        <v>33</v>
      </c>
      <c r="C25" s="147"/>
      <c r="D25" s="41" t="s">
        <v>21</v>
      </c>
      <c r="E25" s="51"/>
      <c r="F25" s="43"/>
      <c r="G25" s="43"/>
    </row>
    <row r="26" spans="1:7" s="35" customFormat="1" ht="50.25" hidden="1" customHeight="1" x14ac:dyDescent="0.2">
      <c r="A26" s="40">
        <v>1.1299999999999999</v>
      </c>
      <c r="B26" s="140" t="s">
        <v>34</v>
      </c>
      <c r="C26" s="147"/>
      <c r="D26" s="41" t="s">
        <v>21</v>
      </c>
      <c r="E26" s="51"/>
      <c r="F26" s="43"/>
      <c r="G26" s="43"/>
    </row>
    <row r="27" spans="1:7" s="35" customFormat="1" ht="27" hidden="1" customHeight="1" x14ac:dyDescent="0.2">
      <c r="A27" s="40">
        <v>1.1399999999999999</v>
      </c>
      <c r="B27" s="140" t="s">
        <v>35</v>
      </c>
      <c r="C27" s="147"/>
      <c r="D27" s="41" t="s">
        <v>21</v>
      </c>
      <c r="E27" s="51"/>
      <c r="F27" s="43"/>
      <c r="G27" s="43"/>
    </row>
    <row r="28" spans="1:7" s="35" customFormat="1" ht="39" hidden="1" customHeight="1" x14ac:dyDescent="0.2">
      <c r="A28" s="40">
        <v>1.1499999999999999</v>
      </c>
      <c r="B28" s="140" t="s">
        <v>36</v>
      </c>
      <c r="C28" s="147"/>
      <c r="D28" s="41" t="s">
        <v>21</v>
      </c>
      <c r="E28" s="51"/>
      <c r="F28" s="43"/>
      <c r="G28" s="43"/>
    </row>
    <row r="29" spans="1:7" s="35" customFormat="1" ht="28.9" hidden="1" customHeight="1" x14ac:dyDescent="0.2">
      <c r="A29" s="40">
        <v>1.1599999999999999</v>
      </c>
      <c r="B29" s="140" t="s">
        <v>37</v>
      </c>
      <c r="C29" s="147"/>
      <c r="D29" s="41" t="s">
        <v>38</v>
      </c>
      <c r="E29" s="51"/>
      <c r="F29" s="43"/>
      <c r="G29" s="46"/>
    </row>
    <row r="30" spans="1:7" s="35" customFormat="1" ht="28.9" hidden="1" customHeight="1" x14ac:dyDescent="0.2">
      <c r="A30" s="40">
        <v>1.17</v>
      </c>
      <c r="B30" s="140" t="s">
        <v>39</v>
      </c>
      <c r="C30" s="147"/>
      <c r="D30" s="41" t="s">
        <v>38</v>
      </c>
      <c r="E30" s="51"/>
      <c r="F30" s="43"/>
      <c r="G30" s="46"/>
    </row>
    <row r="31" spans="1:7" x14ac:dyDescent="0.25">
      <c r="A31" s="52"/>
      <c r="B31" s="136" t="s">
        <v>40</v>
      </c>
      <c r="C31" s="136"/>
      <c r="D31" s="52"/>
      <c r="E31" s="52"/>
      <c r="F31" s="53"/>
      <c r="G31" s="54">
        <f>SUM(G14:G29)</f>
        <v>0</v>
      </c>
    </row>
    <row r="33" spans="1:7" hidden="1" x14ac:dyDescent="0.25">
      <c r="A33" s="36">
        <v>2</v>
      </c>
      <c r="B33" s="143" t="s">
        <v>41</v>
      </c>
      <c r="C33" s="143"/>
      <c r="D33" s="37"/>
      <c r="E33" s="38"/>
      <c r="F33" s="39"/>
      <c r="G33" s="38"/>
    </row>
    <row r="34" spans="1:7" s="35" customFormat="1" ht="27" hidden="1" customHeight="1" x14ac:dyDescent="0.2">
      <c r="A34" s="40">
        <v>2.0099999999999998</v>
      </c>
      <c r="B34" s="140" t="s">
        <v>42</v>
      </c>
      <c r="C34" s="147"/>
      <c r="D34" s="41" t="s">
        <v>29</v>
      </c>
      <c r="E34" s="51"/>
      <c r="F34" s="43"/>
      <c r="G34" s="55"/>
    </row>
    <row r="35" spans="1:7" s="35" customFormat="1" ht="27" hidden="1" customHeight="1" x14ac:dyDescent="0.2">
      <c r="A35" s="40">
        <v>2.02</v>
      </c>
      <c r="B35" s="140" t="s">
        <v>43</v>
      </c>
      <c r="C35" s="147"/>
      <c r="D35" s="41" t="s">
        <v>29</v>
      </c>
      <c r="E35" s="51"/>
      <c r="F35" s="43"/>
      <c r="G35" s="55"/>
    </row>
    <row r="36" spans="1:7" s="35" customFormat="1" ht="37.5" hidden="1" customHeight="1" x14ac:dyDescent="0.2">
      <c r="A36" s="40">
        <v>2.0299999999999998</v>
      </c>
      <c r="B36" s="140" t="s">
        <v>44</v>
      </c>
      <c r="C36" s="147"/>
      <c r="D36" s="41" t="s">
        <v>29</v>
      </c>
      <c r="E36" s="51"/>
      <c r="F36" s="43"/>
      <c r="G36" s="55"/>
    </row>
    <row r="37" spans="1:7" s="35" customFormat="1" ht="38.450000000000003" hidden="1" customHeight="1" x14ac:dyDescent="0.2">
      <c r="A37" s="40">
        <v>2.04</v>
      </c>
      <c r="B37" s="140" t="s">
        <v>45</v>
      </c>
      <c r="C37" s="147"/>
      <c r="D37" s="41" t="s">
        <v>29</v>
      </c>
      <c r="E37" s="51"/>
      <c r="F37" s="43"/>
      <c r="G37" s="55"/>
    </row>
    <row r="38" spans="1:7" s="35" customFormat="1" ht="26.45" hidden="1" customHeight="1" x14ac:dyDescent="0.2">
      <c r="A38" s="40">
        <v>2.0499999999999998</v>
      </c>
      <c r="B38" s="140" t="s">
        <v>46</v>
      </c>
      <c r="C38" s="147"/>
      <c r="D38" s="41" t="s">
        <v>29</v>
      </c>
      <c r="E38" s="51"/>
      <c r="F38" s="43"/>
      <c r="G38" s="55"/>
    </row>
    <row r="39" spans="1:7" hidden="1" x14ac:dyDescent="0.25">
      <c r="A39" s="52"/>
      <c r="B39" s="136" t="s">
        <v>47</v>
      </c>
      <c r="C39" s="136"/>
      <c r="D39" s="52"/>
      <c r="E39" s="52"/>
      <c r="F39" s="53"/>
      <c r="G39" s="56">
        <f>SUM(G34:G38)</f>
        <v>0</v>
      </c>
    </row>
    <row r="40" spans="1:7" s="35" customFormat="1" hidden="1" x14ac:dyDescent="0.2">
      <c r="A40" s="57"/>
      <c r="B40" s="58"/>
      <c r="C40" s="59"/>
      <c r="D40" s="60"/>
      <c r="E40" s="61"/>
      <c r="F40" s="62"/>
      <c r="G40" s="63"/>
    </row>
    <row r="41" spans="1:7" s="35" customFormat="1" ht="15" hidden="1" customHeight="1" x14ac:dyDescent="0.2">
      <c r="A41" s="36">
        <v>3</v>
      </c>
      <c r="B41" s="143" t="s">
        <v>48</v>
      </c>
      <c r="C41" s="143"/>
      <c r="D41" s="37"/>
      <c r="E41" s="38"/>
      <c r="F41" s="39"/>
      <c r="G41" s="38"/>
    </row>
    <row r="42" spans="1:7" s="35" customFormat="1" ht="123.75" hidden="1" customHeight="1" x14ac:dyDescent="0.2">
      <c r="A42" s="64"/>
      <c r="B42" s="162" t="s">
        <v>49</v>
      </c>
      <c r="C42" s="162"/>
      <c r="D42" s="41"/>
      <c r="E42" s="65"/>
      <c r="F42" s="43"/>
      <c r="G42" s="65"/>
    </row>
    <row r="43" spans="1:7" s="35" customFormat="1" ht="27.6" hidden="1" customHeight="1" x14ac:dyDescent="0.2">
      <c r="A43" s="40">
        <v>3.01</v>
      </c>
      <c r="B43" s="140" t="s">
        <v>50</v>
      </c>
      <c r="C43" s="147"/>
      <c r="D43" s="41" t="s">
        <v>29</v>
      </c>
      <c r="E43" s="51"/>
      <c r="F43" s="66"/>
      <c r="G43" s="65"/>
    </row>
    <row r="44" spans="1:7" s="35" customFormat="1" ht="38.25" hidden="1" customHeight="1" x14ac:dyDescent="0.2">
      <c r="A44" s="40">
        <v>3.02</v>
      </c>
      <c r="B44" s="140" t="s">
        <v>51</v>
      </c>
      <c r="C44" s="147"/>
      <c r="D44" s="41" t="s">
        <v>29</v>
      </c>
      <c r="E44" s="51"/>
      <c r="F44" s="66"/>
      <c r="G44" s="65"/>
    </row>
    <row r="45" spans="1:7" s="35" customFormat="1" ht="100.5" hidden="1" customHeight="1" x14ac:dyDescent="0.2">
      <c r="A45" s="40">
        <v>3.03</v>
      </c>
      <c r="B45" s="140" t="s">
        <v>52</v>
      </c>
      <c r="C45" s="150"/>
      <c r="D45" s="41" t="s">
        <v>21</v>
      </c>
      <c r="E45" s="51"/>
      <c r="F45" s="66"/>
      <c r="G45" s="55"/>
    </row>
    <row r="46" spans="1:7" s="35" customFormat="1" ht="24.6" hidden="1" customHeight="1" x14ac:dyDescent="0.2">
      <c r="A46" s="40">
        <v>3.04</v>
      </c>
      <c r="B46" s="140" t="s">
        <v>53</v>
      </c>
      <c r="C46" s="147"/>
      <c r="D46" s="41" t="s">
        <v>29</v>
      </c>
      <c r="E46" s="51"/>
      <c r="F46" s="43"/>
      <c r="G46" s="55"/>
    </row>
    <row r="47" spans="1:7" s="35" customFormat="1" ht="24" hidden="1" customHeight="1" x14ac:dyDescent="0.2">
      <c r="A47" s="40">
        <v>3.05</v>
      </c>
      <c r="B47" s="140" t="s">
        <v>54</v>
      </c>
      <c r="C47" s="147"/>
      <c r="D47" s="41" t="s">
        <v>29</v>
      </c>
      <c r="E47" s="51"/>
      <c r="F47" s="43"/>
      <c r="G47" s="55"/>
    </row>
    <row r="48" spans="1:7" s="35" customFormat="1" ht="26.25" hidden="1" customHeight="1" x14ac:dyDescent="0.2">
      <c r="A48" s="40">
        <v>3.06</v>
      </c>
      <c r="B48" s="140" t="s">
        <v>55</v>
      </c>
      <c r="C48" s="147"/>
      <c r="D48" s="41" t="s">
        <v>29</v>
      </c>
      <c r="E48" s="51"/>
      <c r="F48" s="66"/>
      <c r="G48" s="65"/>
    </row>
    <row r="49" spans="1:7" s="35" customFormat="1" ht="26.45" hidden="1" customHeight="1" x14ac:dyDescent="0.2">
      <c r="A49" s="40">
        <v>3.07</v>
      </c>
      <c r="B49" s="140" t="s">
        <v>56</v>
      </c>
      <c r="C49" s="147"/>
      <c r="D49" s="41" t="s">
        <v>29</v>
      </c>
      <c r="E49" s="51"/>
      <c r="F49" s="66"/>
      <c r="G49" s="65"/>
    </row>
    <row r="50" spans="1:7" hidden="1" x14ac:dyDescent="0.25">
      <c r="A50" s="52"/>
      <c r="B50" s="136" t="s">
        <v>57</v>
      </c>
      <c r="C50" s="136"/>
      <c r="D50" s="52"/>
      <c r="E50" s="52"/>
      <c r="F50" s="53"/>
      <c r="G50" s="56">
        <f>SUM(G43:G49)</f>
        <v>0</v>
      </c>
    </row>
    <row r="51" spans="1:7" hidden="1" x14ac:dyDescent="0.25"/>
    <row r="52" spans="1:7" s="35" customFormat="1" ht="15" hidden="1" customHeight="1" x14ac:dyDescent="0.2">
      <c r="A52" s="36">
        <v>4</v>
      </c>
      <c r="B52" s="143" t="s">
        <v>58</v>
      </c>
      <c r="C52" s="143"/>
      <c r="D52" s="37"/>
      <c r="E52" s="38"/>
      <c r="F52" s="39"/>
      <c r="G52" s="38"/>
    </row>
    <row r="53" spans="1:7" s="35" customFormat="1" ht="25.9" hidden="1" customHeight="1" x14ac:dyDescent="0.2">
      <c r="A53" s="40"/>
      <c r="B53" s="138" t="s">
        <v>59</v>
      </c>
      <c r="C53" s="153"/>
      <c r="D53" s="44"/>
      <c r="E53" s="45"/>
      <c r="F53" s="67"/>
      <c r="G53" s="55"/>
    </row>
    <row r="54" spans="1:7" s="35" customFormat="1" ht="16.149999999999999" hidden="1" customHeight="1" x14ac:dyDescent="0.2">
      <c r="A54" s="40">
        <v>4.01</v>
      </c>
      <c r="B54" s="138" t="s">
        <v>60</v>
      </c>
      <c r="C54" s="153"/>
      <c r="D54" s="44" t="s">
        <v>61</v>
      </c>
      <c r="E54" s="45"/>
      <c r="F54" s="67"/>
      <c r="G54" s="55"/>
    </row>
    <row r="55" spans="1:7" s="35" customFormat="1" ht="14.45" hidden="1" customHeight="1" x14ac:dyDescent="0.2">
      <c r="A55" s="40">
        <v>4.0199999999999996</v>
      </c>
      <c r="B55" s="138" t="s">
        <v>62</v>
      </c>
      <c r="C55" s="153"/>
      <c r="D55" s="44" t="s">
        <v>61</v>
      </c>
      <c r="E55" s="45"/>
      <c r="F55" s="67"/>
      <c r="G55" s="55"/>
    </row>
    <row r="56" spans="1:7" hidden="1" x14ac:dyDescent="0.25">
      <c r="A56" s="52"/>
      <c r="B56" s="136" t="s">
        <v>63</v>
      </c>
      <c r="C56" s="136"/>
      <c r="D56" s="52"/>
      <c r="E56" s="52"/>
      <c r="F56" s="53"/>
      <c r="G56" s="56">
        <f>SUM(G54:G55)</f>
        <v>0</v>
      </c>
    </row>
    <row r="57" spans="1:7" hidden="1" x14ac:dyDescent="0.25"/>
    <row r="58" spans="1:7" s="35" customFormat="1" ht="15" customHeight="1" x14ac:dyDescent="0.2">
      <c r="A58" s="36">
        <v>5</v>
      </c>
      <c r="B58" s="143" t="s">
        <v>64</v>
      </c>
      <c r="C58" s="143"/>
      <c r="D58" s="37"/>
      <c r="E58" s="38"/>
      <c r="F58" s="39"/>
      <c r="G58" s="38"/>
    </row>
    <row r="59" spans="1:7" s="68" customFormat="1" ht="27.6" hidden="1" customHeight="1" x14ac:dyDescent="0.25">
      <c r="A59" s="40">
        <v>5.01</v>
      </c>
      <c r="B59" s="140" t="s">
        <v>65</v>
      </c>
      <c r="C59" s="147"/>
      <c r="D59" s="41"/>
      <c r="E59" s="51"/>
      <c r="F59" s="66"/>
      <c r="G59" s="55"/>
    </row>
    <row r="60" spans="1:7" s="68" customFormat="1" ht="27.6" hidden="1" customHeight="1" x14ac:dyDescent="0.25">
      <c r="A60" s="40">
        <v>5.0199999999999996</v>
      </c>
      <c r="B60" s="140" t="s">
        <v>66</v>
      </c>
      <c r="C60" s="147"/>
      <c r="D60" s="41"/>
      <c r="E60" s="51"/>
      <c r="F60" s="66"/>
      <c r="G60" s="55"/>
    </row>
    <row r="61" spans="1:7" s="68" customFormat="1" ht="27.6" hidden="1" customHeight="1" x14ac:dyDescent="0.25">
      <c r="A61" s="40">
        <v>5.03</v>
      </c>
      <c r="B61" s="140" t="s">
        <v>67</v>
      </c>
      <c r="C61" s="147"/>
      <c r="D61" s="41"/>
      <c r="E61" s="51"/>
      <c r="F61" s="66"/>
      <c r="G61" s="55"/>
    </row>
    <row r="62" spans="1:7" s="68" customFormat="1" ht="27.6" hidden="1" customHeight="1" x14ac:dyDescent="0.25">
      <c r="A62" s="40">
        <v>5.04</v>
      </c>
      <c r="B62" s="140" t="s">
        <v>68</v>
      </c>
      <c r="C62" s="147"/>
      <c r="D62" s="41"/>
      <c r="E62" s="51"/>
      <c r="F62" s="66"/>
      <c r="G62" s="55"/>
    </row>
    <row r="63" spans="1:7" s="68" customFormat="1" ht="27.6" hidden="1" customHeight="1" x14ac:dyDescent="0.25">
      <c r="A63" s="40">
        <v>5.05</v>
      </c>
      <c r="B63" s="140" t="s">
        <v>69</v>
      </c>
      <c r="C63" s="147"/>
      <c r="D63" s="41"/>
      <c r="E63" s="51"/>
      <c r="F63" s="66"/>
      <c r="G63" s="55"/>
    </row>
    <row r="64" spans="1:7" s="68" customFormat="1" ht="25.9" hidden="1" customHeight="1" x14ac:dyDescent="0.25">
      <c r="A64" s="40">
        <v>5.0599999999999996</v>
      </c>
      <c r="B64" s="140" t="s">
        <v>70</v>
      </c>
      <c r="C64" s="147"/>
      <c r="D64" s="41"/>
      <c r="E64" s="51"/>
      <c r="F64" s="66"/>
      <c r="G64" s="55"/>
    </row>
    <row r="65" spans="1:7" s="68" customFormat="1" ht="25.9" hidden="1" customHeight="1" x14ac:dyDescent="0.25">
      <c r="A65" s="40">
        <v>5.07</v>
      </c>
      <c r="B65" s="140" t="s">
        <v>71</v>
      </c>
      <c r="C65" s="147"/>
      <c r="D65" s="41"/>
      <c r="E65" s="51"/>
      <c r="F65" s="66"/>
      <c r="G65" s="55"/>
    </row>
    <row r="66" spans="1:7" s="68" customFormat="1" ht="48.75" hidden="1" customHeight="1" x14ac:dyDescent="0.25">
      <c r="A66" s="40">
        <v>5.08</v>
      </c>
      <c r="B66" s="140" t="s">
        <v>72</v>
      </c>
      <c r="C66" s="147"/>
      <c r="D66" s="41"/>
      <c r="E66" s="51"/>
      <c r="F66" s="66"/>
      <c r="G66" s="55"/>
    </row>
    <row r="67" spans="1:7" s="68" customFormat="1" ht="48.75" hidden="1" customHeight="1" x14ac:dyDescent="0.25">
      <c r="A67" s="40">
        <v>5.09</v>
      </c>
      <c r="B67" s="140" t="s">
        <v>73</v>
      </c>
      <c r="C67" s="147"/>
      <c r="D67" s="41"/>
      <c r="E67" s="51"/>
      <c r="F67" s="66"/>
      <c r="G67" s="55"/>
    </row>
    <row r="68" spans="1:7" s="72" customFormat="1" ht="111.75" hidden="1" customHeight="1" x14ac:dyDescent="0.2">
      <c r="A68" s="40">
        <v>5.0999999999999996</v>
      </c>
      <c r="B68" s="138" t="s">
        <v>74</v>
      </c>
      <c r="C68" s="149"/>
      <c r="D68" s="69"/>
      <c r="E68" s="70"/>
      <c r="F68" s="71"/>
      <c r="G68" s="55"/>
    </row>
    <row r="69" spans="1:7" s="72" customFormat="1" ht="99" hidden="1" customHeight="1" x14ac:dyDescent="0.2">
      <c r="A69" s="40">
        <v>5.1100000000000003</v>
      </c>
      <c r="B69" s="140" t="s">
        <v>75</v>
      </c>
      <c r="C69" s="147"/>
      <c r="D69" s="41"/>
      <c r="E69" s="51"/>
      <c r="F69" s="66"/>
      <c r="G69" s="65"/>
    </row>
    <row r="70" spans="1:7" s="72" customFormat="1" ht="122.25" hidden="1" customHeight="1" x14ac:dyDescent="0.2">
      <c r="A70" s="40">
        <v>5.12</v>
      </c>
      <c r="B70" s="138" t="s">
        <v>76</v>
      </c>
      <c r="C70" s="149"/>
      <c r="D70" s="69"/>
      <c r="E70" s="70"/>
      <c r="F70" s="71"/>
      <c r="G70" s="55"/>
    </row>
    <row r="71" spans="1:7" s="72" customFormat="1" ht="26.25" hidden="1" customHeight="1" x14ac:dyDescent="0.2">
      <c r="A71" s="40">
        <v>5.13</v>
      </c>
      <c r="B71" s="138" t="s">
        <v>77</v>
      </c>
      <c r="C71" s="149"/>
      <c r="D71" s="69" t="s">
        <v>21</v>
      </c>
      <c r="E71" s="70"/>
      <c r="F71" s="71"/>
      <c r="G71" s="55"/>
    </row>
    <row r="72" spans="1:7" s="72" customFormat="1" ht="26.25" customHeight="1" x14ac:dyDescent="0.2">
      <c r="A72" s="47">
        <v>5.14</v>
      </c>
      <c r="B72" s="145" t="s">
        <v>78</v>
      </c>
      <c r="C72" s="146"/>
      <c r="D72" s="48" t="s">
        <v>21</v>
      </c>
      <c r="E72" s="49">
        <v>45</v>
      </c>
      <c r="F72" s="73"/>
      <c r="G72" s="74">
        <f t="shared" ref="G72" si="1">+E72*F72</f>
        <v>0</v>
      </c>
    </row>
    <row r="73" spans="1:7" s="72" customFormat="1" ht="26.25" hidden="1" customHeight="1" x14ac:dyDescent="0.2">
      <c r="A73" s="40">
        <v>5.15</v>
      </c>
      <c r="B73" s="138" t="s">
        <v>79</v>
      </c>
      <c r="C73" s="149"/>
      <c r="D73" s="69" t="s">
        <v>21</v>
      </c>
      <c r="E73" s="70"/>
      <c r="F73" s="71"/>
      <c r="G73" s="55"/>
    </row>
    <row r="74" spans="1:7" s="72" customFormat="1" ht="50.25" hidden="1" customHeight="1" x14ac:dyDescent="0.2">
      <c r="A74" s="40">
        <v>5.16</v>
      </c>
      <c r="B74" s="140" t="s">
        <v>80</v>
      </c>
      <c r="C74" s="147"/>
      <c r="D74" s="41" t="s">
        <v>38</v>
      </c>
      <c r="E74" s="51"/>
      <c r="F74" s="66"/>
      <c r="G74" s="65"/>
    </row>
    <row r="75" spans="1:7" ht="36.75" hidden="1" customHeight="1" x14ac:dyDescent="0.25">
      <c r="A75" s="40">
        <v>5.17</v>
      </c>
      <c r="B75" s="138" t="s">
        <v>81</v>
      </c>
      <c r="C75" s="149"/>
      <c r="D75" s="69" t="s">
        <v>21</v>
      </c>
      <c r="E75" s="70"/>
      <c r="F75" s="66"/>
      <c r="G75" s="55"/>
    </row>
    <row r="76" spans="1:7" ht="51" hidden="1" customHeight="1" x14ac:dyDescent="0.25">
      <c r="A76" s="40">
        <v>5.18</v>
      </c>
      <c r="B76" s="138" t="s">
        <v>82</v>
      </c>
      <c r="C76" s="149"/>
      <c r="D76" s="69" t="s">
        <v>38</v>
      </c>
      <c r="E76" s="70"/>
      <c r="F76" s="66"/>
      <c r="G76" s="55"/>
    </row>
    <row r="77" spans="1:7" x14ac:dyDescent="0.25">
      <c r="A77" s="52"/>
      <c r="B77" s="136" t="s">
        <v>83</v>
      </c>
      <c r="C77" s="136"/>
      <c r="D77" s="52"/>
      <c r="E77" s="52"/>
      <c r="F77" s="53"/>
      <c r="G77" s="56">
        <f>SUM(G59:G76)</f>
        <v>0</v>
      </c>
    </row>
    <row r="79" spans="1:7" s="68" customFormat="1" ht="15" customHeight="1" x14ac:dyDescent="0.25">
      <c r="A79" s="36">
        <v>6</v>
      </c>
      <c r="B79" s="143" t="s">
        <v>84</v>
      </c>
      <c r="C79" s="144"/>
      <c r="D79" s="37"/>
      <c r="E79" s="75"/>
      <c r="F79" s="76"/>
      <c r="G79" s="38"/>
    </row>
    <row r="80" spans="1:7" s="35" customFormat="1" ht="86.25" hidden="1" customHeight="1" x14ac:dyDescent="0.2">
      <c r="A80" s="40">
        <v>6.01</v>
      </c>
      <c r="B80" s="140" t="s">
        <v>85</v>
      </c>
      <c r="C80" s="147"/>
      <c r="D80" s="41" t="s">
        <v>21</v>
      </c>
      <c r="E80" s="51"/>
      <c r="F80" s="43"/>
      <c r="G80" s="55"/>
    </row>
    <row r="81" spans="1:7" ht="61.5" hidden="1" customHeight="1" x14ac:dyDescent="0.25">
      <c r="A81" s="40">
        <v>6.02</v>
      </c>
      <c r="B81" s="140" t="s">
        <v>86</v>
      </c>
      <c r="C81" s="147"/>
      <c r="D81" s="41" t="s">
        <v>21</v>
      </c>
      <c r="E81" s="51"/>
      <c r="F81" s="43"/>
      <c r="G81" s="55"/>
    </row>
    <row r="82" spans="1:7" ht="61.5" hidden="1" customHeight="1" x14ac:dyDescent="0.25">
      <c r="A82" s="40">
        <v>6.03</v>
      </c>
      <c r="B82" s="140" t="s">
        <v>87</v>
      </c>
      <c r="C82" s="147"/>
      <c r="D82" s="41" t="s">
        <v>21</v>
      </c>
      <c r="E82" s="51"/>
      <c r="F82" s="43"/>
      <c r="G82" s="55"/>
    </row>
    <row r="83" spans="1:7" ht="61.5" hidden="1" customHeight="1" x14ac:dyDescent="0.25">
      <c r="A83" s="40">
        <v>6.04</v>
      </c>
      <c r="B83" s="140" t="s">
        <v>88</v>
      </c>
      <c r="C83" s="147"/>
      <c r="D83" s="41" t="s">
        <v>21</v>
      </c>
      <c r="E83" s="51"/>
      <c r="F83" s="43"/>
      <c r="G83" s="55"/>
    </row>
    <row r="84" spans="1:7" ht="99" hidden="1" customHeight="1" x14ac:dyDescent="0.25">
      <c r="A84" s="40">
        <v>6.05</v>
      </c>
      <c r="B84" s="140" t="s">
        <v>89</v>
      </c>
      <c r="C84" s="147"/>
      <c r="D84" s="41" t="s">
        <v>21</v>
      </c>
      <c r="E84" s="51"/>
      <c r="F84" s="43"/>
      <c r="G84" s="55"/>
    </row>
    <row r="85" spans="1:7" ht="98.25" hidden="1" customHeight="1" x14ac:dyDescent="0.25">
      <c r="A85" s="40">
        <v>6.06</v>
      </c>
      <c r="B85" s="140" t="s">
        <v>90</v>
      </c>
      <c r="C85" s="147"/>
      <c r="D85" s="41" t="s">
        <v>21</v>
      </c>
      <c r="E85" s="51"/>
      <c r="F85" s="43"/>
      <c r="G85" s="55"/>
    </row>
    <row r="86" spans="1:7" ht="61.5" hidden="1" customHeight="1" x14ac:dyDescent="0.25">
      <c r="A86" s="40">
        <v>6.07</v>
      </c>
      <c r="B86" s="140" t="s">
        <v>91</v>
      </c>
      <c r="C86" s="147"/>
      <c r="D86" s="41" t="s">
        <v>21</v>
      </c>
      <c r="E86" s="51"/>
      <c r="F86" s="43"/>
      <c r="G86" s="55"/>
    </row>
    <row r="87" spans="1:7" ht="61.5" hidden="1" customHeight="1" x14ac:dyDescent="0.25">
      <c r="A87" s="40">
        <v>6.08</v>
      </c>
      <c r="B87" s="140" t="s">
        <v>92</v>
      </c>
      <c r="C87" s="147"/>
      <c r="D87" s="41" t="s">
        <v>21</v>
      </c>
      <c r="E87" s="51"/>
      <c r="F87" s="43"/>
      <c r="G87" s="55"/>
    </row>
    <row r="88" spans="1:7" ht="72.75" customHeight="1" x14ac:dyDescent="0.25">
      <c r="A88" s="47">
        <v>6.09</v>
      </c>
      <c r="B88" s="145" t="s">
        <v>93</v>
      </c>
      <c r="C88" s="146"/>
      <c r="D88" s="48" t="s">
        <v>21</v>
      </c>
      <c r="E88" s="49">
        <v>8</v>
      </c>
      <c r="F88" s="50"/>
      <c r="G88" s="74">
        <f>+E88*F88</f>
        <v>0</v>
      </c>
    </row>
    <row r="89" spans="1:7" ht="75.75" hidden="1" customHeight="1" x14ac:dyDescent="0.25">
      <c r="A89" s="40">
        <v>6.1</v>
      </c>
      <c r="B89" s="140" t="s">
        <v>94</v>
      </c>
      <c r="C89" s="147"/>
      <c r="D89" s="41" t="s">
        <v>21</v>
      </c>
      <c r="E89" s="51"/>
      <c r="F89" s="43"/>
      <c r="G89" s="55"/>
    </row>
    <row r="90" spans="1:7" x14ac:dyDescent="0.25">
      <c r="A90" s="52"/>
      <c r="B90" s="136" t="s">
        <v>95</v>
      </c>
      <c r="C90" s="136"/>
      <c r="D90" s="52"/>
      <c r="E90" s="52"/>
      <c r="F90" s="53"/>
      <c r="G90" s="56">
        <f>SUM(G80:G89)</f>
        <v>0</v>
      </c>
    </row>
    <row r="92" spans="1:7" s="35" customFormat="1" ht="15" customHeight="1" x14ac:dyDescent="0.2">
      <c r="A92" s="36">
        <v>7</v>
      </c>
      <c r="B92" s="143" t="s">
        <v>96</v>
      </c>
      <c r="C92" s="143"/>
      <c r="D92" s="37"/>
      <c r="E92" s="38"/>
      <c r="F92" s="39"/>
      <c r="G92" s="38"/>
    </row>
    <row r="93" spans="1:7" s="35" customFormat="1" ht="26.25" customHeight="1" x14ac:dyDescent="0.2">
      <c r="A93" s="47">
        <v>7.01</v>
      </c>
      <c r="B93" s="145" t="s">
        <v>97</v>
      </c>
      <c r="C93" s="146"/>
      <c r="D93" s="48" t="s">
        <v>21</v>
      </c>
      <c r="E93" s="49">
        <v>8</v>
      </c>
      <c r="F93" s="73"/>
      <c r="G93" s="74">
        <f>+E93*F93</f>
        <v>0</v>
      </c>
    </row>
    <row r="94" spans="1:7" s="35" customFormat="1" ht="38.25" customHeight="1" x14ac:dyDescent="0.2">
      <c r="A94" s="47">
        <v>7.02</v>
      </c>
      <c r="B94" s="145" t="s">
        <v>98</v>
      </c>
      <c r="C94" s="146"/>
      <c r="D94" s="48" t="s">
        <v>21</v>
      </c>
      <c r="E94" s="49">
        <v>200</v>
      </c>
      <c r="F94" s="73"/>
      <c r="G94" s="74">
        <f>+E94*F94</f>
        <v>0</v>
      </c>
    </row>
    <row r="95" spans="1:7" s="35" customFormat="1" ht="51" hidden="1" customHeight="1" x14ac:dyDescent="0.2">
      <c r="A95" s="40">
        <v>7.03</v>
      </c>
      <c r="B95" s="138" t="s">
        <v>99</v>
      </c>
      <c r="C95" s="153"/>
      <c r="D95" s="44" t="s">
        <v>21</v>
      </c>
      <c r="E95" s="45"/>
      <c r="F95" s="67"/>
      <c r="G95" s="55"/>
    </row>
    <row r="96" spans="1:7" s="35" customFormat="1" ht="27" hidden="1" customHeight="1" x14ac:dyDescent="0.2">
      <c r="A96" s="40">
        <v>7.04</v>
      </c>
      <c r="B96" s="138" t="s">
        <v>100</v>
      </c>
      <c r="C96" s="153"/>
      <c r="D96" s="44" t="s">
        <v>21</v>
      </c>
      <c r="E96" s="45"/>
      <c r="F96" s="67"/>
      <c r="G96" s="55"/>
    </row>
    <row r="97" spans="1:7" x14ac:dyDescent="0.25">
      <c r="A97" s="52"/>
      <c r="B97" s="136" t="s">
        <v>101</v>
      </c>
      <c r="C97" s="136"/>
      <c r="D97" s="52"/>
      <c r="E97" s="52"/>
      <c r="F97" s="53"/>
      <c r="G97" s="56">
        <f>SUM(G93:G96)</f>
        <v>0</v>
      </c>
    </row>
    <row r="99" spans="1:7" hidden="1" x14ac:dyDescent="0.25">
      <c r="A99" s="36">
        <v>8</v>
      </c>
      <c r="B99" s="143" t="s">
        <v>102</v>
      </c>
      <c r="C99" s="143"/>
      <c r="D99" s="37"/>
      <c r="E99" s="38"/>
      <c r="F99" s="39"/>
      <c r="G99" s="38"/>
    </row>
    <row r="100" spans="1:7" ht="138" hidden="1" customHeight="1" x14ac:dyDescent="0.25">
      <c r="A100" s="40">
        <v>8.01</v>
      </c>
      <c r="B100" s="138" t="s">
        <v>103</v>
      </c>
      <c r="C100" s="153"/>
      <c r="D100" s="44" t="s">
        <v>21</v>
      </c>
      <c r="E100" s="45"/>
      <c r="F100" s="67"/>
      <c r="G100" s="55"/>
    </row>
    <row r="101" spans="1:7" ht="88.5" hidden="1" customHeight="1" x14ac:dyDescent="0.25">
      <c r="A101" s="40">
        <v>8.02</v>
      </c>
      <c r="B101" s="140" t="s">
        <v>104</v>
      </c>
      <c r="C101" s="147"/>
      <c r="D101" s="41" t="s">
        <v>21</v>
      </c>
      <c r="E101" s="51"/>
      <c r="F101" s="66"/>
      <c r="G101" s="55"/>
    </row>
    <row r="102" spans="1:7" ht="26.25" hidden="1" customHeight="1" x14ac:dyDescent="0.25">
      <c r="A102" s="40">
        <v>8.0299999999999994</v>
      </c>
      <c r="B102" s="140" t="s">
        <v>105</v>
      </c>
      <c r="C102" s="147"/>
      <c r="D102" s="41" t="s">
        <v>21</v>
      </c>
      <c r="E102" s="51"/>
      <c r="F102" s="66"/>
      <c r="G102" s="55"/>
    </row>
    <row r="103" spans="1:7" hidden="1" x14ac:dyDescent="0.25">
      <c r="A103" s="40">
        <v>8.0399999999999991</v>
      </c>
      <c r="B103" s="140" t="s">
        <v>106</v>
      </c>
      <c r="C103" s="147"/>
      <c r="D103" s="41" t="s">
        <v>21</v>
      </c>
      <c r="E103" s="51"/>
      <c r="F103" s="66"/>
      <c r="G103" s="55"/>
    </row>
    <row r="104" spans="1:7" hidden="1" x14ac:dyDescent="0.25">
      <c r="A104" s="40">
        <v>8.0500000000000007</v>
      </c>
      <c r="B104" s="140" t="s">
        <v>107</v>
      </c>
      <c r="C104" s="147"/>
      <c r="D104" s="41" t="s">
        <v>21</v>
      </c>
      <c r="E104" s="51"/>
      <c r="F104" s="66"/>
      <c r="G104" s="55"/>
    </row>
    <row r="105" spans="1:7" ht="27" hidden="1" customHeight="1" x14ac:dyDescent="0.25">
      <c r="A105" s="40">
        <v>8.06</v>
      </c>
      <c r="B105" s="138" t="s">
        <v>108</v>
      </c>
      <c r="C105" s="153"/>
      <c r="D105" s="44" t="s">
        <v>21</v>
      </c>
      <c r="E105" s="45"/>
      <c r="F105" s="67"/>
      <c r="G105" s="55"/>
    </row>
    <row r="106" spans="1:7" hidden="1" x14ac:dyDescent="0.25">
      <c r="A106" s="52"/>
      <c r="B106" s="136" t="s">
        <v>109</v>
      </c>
      <c r="C106" s="136"/>
      <c r="D106" s="52"/>
      <c r="E106" s="52"/>
      <c r="F106" s="53"/>
      <c r="G106" s="56">
        <f>SUM(G100:G105)</f>
        <v>0</v>
      </c>
    </row>
    <row r="107" spans="1:7" hidden="1" x14ac:dyDescent="0.25"/>
    <row r="108" spans="1:7" s="35" customFormat="1" ht="15" customHeight="1" x14ac:dyDescent="0.2">
      <c r="A108" s="36">
        <v>9</v>
      </c>
      <c r="B108" s="143" t="s">
        <v>110</v>
      </c>
      <c r="C108" s="143"/>
      <c r="D108" s="37"/>
      <c r="E108" s="38"/>
      <c r="F108" s="39"/>
      <c r="G108" s="38"/>
    </row>
    <row r="109" spans="1:7" s="35" customFormat="1" ht="37.5" customHeight="1" x14ac:dyDescent="0.2">
      <c r="A109" s="47">
        <v>9.01</v>
      </c>
      <c r="B109" s="145" t="s">
        <v>111</v>
      </c>
      <c r="C109" s="146"/>
      <c r="D109" s="48" t="s">
        <v>21</v>
      </c>
      <c r="E109" s="49">
        <v>53</v>
      </c>
      <c r="F109" s="73"/>
      <c r="G109" s="74">
        <f t="shared" ref="G109" si="2">+E109*F109</f>
        <v>0</v>
      </c>
    </row>
    <row r="110" spans="1:7" s="35" customFormat="1" ht="37.5" hidden="1" customHeight="1" x14ac:dyDescent="0.2">
      <c r="A110" s="40">
        <v>9.02</v>
      </c>
      <c r="B110" s="138" t="s">
        <v>112</v>
      </c>
      <c r="C110" s="153"/>
      <c r="D110" s="44" t="s">
        <v>38</v>
      </c>
      <c r="E110" s="45"/>
      <c r="F110" s="67"/>
      <c r="G110" s="55"/>
    </row>
    <row r="111" spans="1:7" s="35" customFormat="1" ht="37.5" customHeight="1" x14ac:dyDescent="0.2">
      <c r="A111" s="47">
        <v>9.0299999999999994</v>
      </c>
      <c r="B111" s="145" t="s">
        <v>113</v>
      </c>
      <c r="C111" s="146"/>
      <c r="D111" s="48" t="s">
        <v>38</v>
      </c>
      <c r="E111" s="49">
        <v>64</v>
      </c>
      <c r="F111" s="73"/>
      <c r="G111" s="74">
        <f>+E111*F111</f>
        <v>0</v>
      </c>
    </row>
    <row r="112" spans="1:7" s="35" customFormat="1" ht="37.5" hidden="1" customHeight="1" x14ac:dyDescent="0.2">
      <c r="A112" s="40">
        <v>9.0399999999999991</v>
      </c>
      <c r="B112" s="138" t="s">
        <v>114</v>
      </c>
      <c r="C112" s="153"/>
      <c r="D112" s="44" t="s">
        <v>21</v>
      </c>
      <c r="E112" s="45"/>
      <c r="F112" s="67"/>
      <c r="G112" s="55"/>
    </row>
    <row r="113" spans="1:8" x14ac:dyDescent="0.25">
      <c r="A113" s="52"/>
      <c r="B113" s="136" t="s">
        <v>115</v>
      </c>
      <c r="C113" s="136"/>
      <c r="D113" s="52"/>
      <c r="E113" s="52"/>
      <c r="F113" s="53"/>
      <c r="G113" s="56">
        <f>SUM(G109:G112)</f>
        <v>0</v>
      </c>
    </row>
    <row r="115" spans="1:8" s="77" customFormat="1" ht="15" customHeight="1" x14ac:dyDescent="0.2">
      <c r="A115" s="36">
        <v>10</v>
      </c>
      <c r="B115" s="143" t="s">
        <v>116</v>
      </c>
      <c r="C115" s="143"/>
      <c r="D115" s="37"/>
      <c r="E115" s="38"/>
      <c r="F115" s="39"/>
      <c r="G115" s="38"/>
    </row>
    <row r="116" spans="1:8" s="77" customFormat="1" ht="148.5" customHeight="1" x14ac:dyDescent="0.2">
      <c r="A116" s="47">
        <v>10.01</v>
      </c>
      <c r="B116" s="145" t="s">
        <v>117</v>
      </c>
      <c r="C116" s="146"/>
      <c r="D116" s="48"/>
      <c r="E116" s="49"/>
      <c r="F116" s="50"/>
      <c r="G116" s="74"/>
      <c r="H116" s="78"/>
    </row>
    <row r="117" spans="1:8" s="77" customFormat="1" ht="15.95" customHeight="1" x14ac:dyDescent="0.2">
      <c r="A117" s="47"/>
      <c r="B117" s="160" t="s">
        <v>118</v>
      </c>
      <c r="C117" s="161"/>
      <c r="D117" s="48" t="s">
        <v>27</v>
      </c>
      <c r="E117" s="49">
        <v>1</v>
      </c>
      <c r="F117" s="50"/>
      <c r="G117" s="74">
        <f t="shared" ref="G117:G119" si="3">+E117*F117</f>
        <v>0</v>
      </c>
    </row>
    <row r="118" spans="1:8" s="77" customFormat="1" ht="15.95" customHeight="1" x14ac:dyDescent="0.2">
      <c r="A118" s="47"/>
      <c r="B118" s="160" t="s">
        <v>119</v>
      </c>
      <c r="C118" s="161"/>
      <c r="D118" s="48" t="s">
        <v>27</v>
      </c>
      <c r="E118" s="49">
        <v>1</v>
      </c>
      <c r="F118" s="50"/>
      <c r="G118" s="74">
        <f t="shared" si="3"/>
        <v>0</v>
      </c>
    </row>
    <row r="119" spans="1:8" s="77" customFormat="1" ht="15.95" customHeight="1" x14ac:dyDescent="0.2">
      <c r="A119" s="47"/>
      <c r="B119" s="160" t="s">
        <v>120</v>
      </c>
      <c r="C119" s="161"/>
      <c r="D119" s="48" t="s">
        <v>27</v>
      </c>
      <c r="E119" s="49">
        <v>2</v>
      </c>
      <c r="F119" s="50"/>
      <c r="G119" s="74">
        <f t="shared" si="3"/>
        <v>0</v>
      </c>
    </row>
    <row r="120" spans="1:8" s="77" customFormat="1" ht="160.5" hidden="1" customHeight="1" x14ac:dyDescent="0.2">
      <c r="A120" s="40">
        <v>10.02</v>
      </c>
      <c r="B120" s="140" t="s">
        <v>121</v>
      </c>
      <c r="C120" s="147"/>
      <c r="D120" s="41"/>
      <c r="E120" s="51"/>
      <c r="F120" s="43"/>
      <c r="G120" s="65"/>
    </row>
    <row r="121" spans="1:8" s="77" customFormat="1" ht="15.95" hidden="1" customHeight="1" x14ac:dyDescent="0.2">
      <c r="A121" s="40"/>
      <c r="B121" s="158" t="s">
        <v>122</v>
      </c>
      <c r="C121" s="159"/>
      <c r="D121" s="41" t="s">
        <v>27</v>
      </c>
      <c r="E121" s="51"/>
      <c r="F121" s="43"/>
      <c r="G121" s="65">
        <f t="shared" ref="G121:G129" si="4">+E121*F121</f>
        <v>0</v>
      </c>
    </row>
    <row r="122" spans="1:8" s="77" customFormat="1" ht="75" customHeight="1" x14ac:dyDescent="0.2">
      <c r="A122" s="47">
        <v>10.029999999999999</v>
      </c>
      <c r="B122" s="145" t="s">
        <v>123</v>
      </c>
      <c r="C122" s="146"/>
      <c r="D122" s="48"/>
      <c r="E122" s="49"/>
      <c r="F122" s="50"/>
      <c r="G122" s="74"/>
    </row>
    <row r="123" spans="1:8" s="77" customFormat="1" ht="15.95" customHeight="1" x14ac:dyDescent="0.2">
      <c r="A123" s="47"/>
      <c r="B123" s="160" t="s">
        <v>124</v>
      </c>
      <c r="C123" s="161"/>
      <c r="D123" s="48" t="s">
        <v>27</v>
      </c>
      <c r="E123" s="49">
        <v>1</v>
      </c>
      <c r="F123" s="50"/>
      <c r="G123" s="74">
        <f t="shared" si="4"/>
        <v>0</v>
      </c>
    </row>
    <row r="124" spans="1:8" s="77" customFormat="1" ht="15.95" hidden="1" customHeight="1" x14ac:dyDescent="0.2">
      <c r="A124" s="40"/>
      <c r="B124" s="158" t="s">
        <v>125</v>
      </c>
      <c r="C124" s="159"/>
      <c r="D124" s="41" t="s">
        <v>27</v>
      </c>
      <c r="E124" s="51"/>
      <c r="F124" s="43"/>
      <c r="G124" s="65">
        <f t="shared" si="4"/>
        <v>0</v>
      </c>
    </row>
    <row r="125" spans="1:8" s="77" customFormat="1" ht="15" hidden="1" customHeight="1" x14ac:dyDescent="0.2">
      <c r="A125" s="40">
        <v>10.039999999999999</v>
      </c>
      <c r="B125" s="140" t="s">
        <v>126</v>
      </c>
      <c r="C125" s="147"/>
      <c r="D125" s="41" t="s">
        <v>27</v>
      </c>
      <c r="E125" s="51"/>
      <c r="F125" s="43"/>
      <c r="G125" s="65">
        <f t="shared" si="4"/>
        <v>0</v>
      </c>
    </row>
    <row r="126" spans="1:8" s="77" customFormat="1" ht="111.75" customHeight="1" x14ac:dyDescent="0.2">
      <c r="A126" s="47">
        <v>10.050000000000001</v>
      </c>
      <c r="B126" s="145" t="s">
        <v>127</v>
      </c>
      <c r="C126" s="145"/>
      <c r="D126" s="48"/>
      <c r="E126" s="49"/>
      <c r="F126" s="73"/>
      <c r="G126" s="74">
        <f t="shared" si="4"/>
        <v>0</v>
      </c>
    </row>
    <row r="127" spans="1:8" s="77" customFormat="1" ht="15.95" customHeight="1" x14ac:dyDescent="0.2">
      <c r="A127" s="47"/>
      <c r="B127" s="160" t="s">
        <v>128</v>
      </c>
      <c r="C127" s="161"/>
      <c r="D127" s="48" t="s">
        <v>27</v>
      </c>
      <c r="E127" s="49">
        <v>1</v>
      </c>
      <c r="F127" s="50"/>
      <c r="G127" s="74">
        <f t="shared" si="4"/>
        <v>0</v>
      </c>
    </row>
    <row r="128" spans="1:8" s="77" customFormat="1" ht="15.95" customHeight="1" x14ac:dyDescent="0.2">
      <c r="A128" s="47"/>
      <c r="B128" s="160" t="s">
        <v>129</v>
      </c>
      <c r="C128" s="161"/>
      <c r="D128" s="48" t="s">
        <v>27</v>
      </c>
      <c r="E128" s="49">
        <v>2</v>
      </c>
      <c r="F128" s="50"/>
      <c r="G128" s="74">
        <f t="shared" si="4"/>
        <v>0</v>
      </c>
    </row>
    <row r="129" spans="1:9" s="77" customFormat="1" ht="25.5" customHeight="1" x14ac:dyDescent="0.2">
      <c r="A129" s="47">
        <v>10.06</v>
      </c>
      <c r="B129" s="145" t="s">
        <v>130</v>
      </c>
      <c r="C129" s="146"/>
      <c r="D129" s="48" t="s">
        <v>38</v>
      </c>
      <c r="E129" s="49">
        <v>7</v>
      </c>
      <c r="F129" s="73"/>
      <c r="G129" s="74">
        <f t="shared" si="4"/>
        <v>0</v>
      </c>
    </row>
    <row r="130" spans="1:9" s="77" customFormat="1" ht="25.5" hidden="1" customHeight="1" x14ac:dyDescent="0.2">
      <c r="A130" s="40">
        <v>10.07</v>
      </c>
      <c r="B130" s="140" t="s">
        <v>131</v>
      </c>
      <c r="C130" s="147"/>
      <c r="D130" s="41" t="s">
        <v>38</v>
      </c>
      <c r="E130" s="51"/>
      <c r="F130" s="66"/>
      <c r="G130" s="65"/>
    </row>
    <row r="131" spans="1:9" s="68" customFormat="1" ht="28.15" customHeight="1" x14ac:dyDescent="0.25">
      <c r="A131" s="40"/>
      <c r="B131" s="140" t="s">
        <v>132</v>
      </c>
      <c r="C131" s="147"/>
      <c r="D131" s="41"/>
      <c r="E131" s="51"/>
      <c r="F131" s="43"/>
      <c r="G131" s="65"/>
    </row>
    <row r="132" spans="1:9" x14ac:dyDescent="0.25">
      <c r="A132" s="52"/>
      <c r="B132" s="136" t="s">
        <v>133</v>
      </c>
      <c r="C132" s="136"/>
      <c r="D132" s="52"/>
      <c r="E132" s="52"/>
      <c r="F132" s="53"/>
      <c r="G132" s="56">
        <f>SUM(G116:G131)</f>
        <v>0</v>
      </c>
    </row>
    <row r="134" spans="1:9" s="68" customFormat="1" ht="15" hidden="1" customHeight="1" x14ac:dyDescent="0.25">
      <c r="A134" s="36">
        <v>11</v>
      </c>
      <c r="B134" s="143" t="s">
        <v>134</v>
      </c>
      <c r="C134" s="143"/>
      <c r="D134" s="37"/>
      <c r="E134" s="38"/>
      <c r="F134" s="39"/>
      <c r="G134" s="38"/>
    </row>
    <row r="135" spans="1:9" s="68" customFormat="1" ht="101.25" hidden="1" customHeight="1" x14ac:dyDescent="0.25">
      <c r="A135" s="40">
        <v>11.01</v>
      </c>
      <c r="B135" s="138" t="s">
        <v>135</v>
      </c>
      <c r="C135" s="153"/>
      <c r="D135" s="44" t="s">
        <v>21</v>
      </c>
      <c r="E135" s="45"/>
      <c r="F135" s="43"/>
      <c r="G135" s="55"/>
    </row>
    <row r="136" spans="1:9" s="68" customFormat="1" ht="272.25" hidden="1" customHeight="1" x14ac:dyDescent="0.25">
      <c r="A136" s="40">
        <v>11.02</v>
      </c>
      <c r="B136" s="138" t="s">
        <v>136</v>
      </c>
      <c r="C136" s="153"/>
      <c r="D136" s="44" t="s">
        <v>21</v>
      </c>
      <c r="E136" s="45"/>
      <c r="F136" s="43"/>
      <c r="G136" s="55"/>
      <c r="H136" s="79"/>
      <c r="I136" s="79"/>
    </row>
    <row r="137" spans="1:9" hidden="1" x14ac:dyDescent="0.25">
      <c r="A137" s="52"/>
      <c r="B137" s="136" t="s">
        <v>137</v>
      </c>
      <c r="C137" s="136"/>
      <c r="D137" s="52"/>
      <c r="E137" s="52"/>
      <c r="F137" s="53"/>
      <c r="G137" s="56">
        <f>SUM(G135:G136)</f>
        <v>0</v>
      </c>
    </row>
    <row r="138" spans="1:9" hidden="1" x14ac:dyDescent="0.25"/>
    <row r="139" spans="1:9" s="68" customFormat="1" ht="15" hidden="1" customHeight="1" x14ac:dyDescent="0.25">
      <c r="A139" s="36">
        <v>12</v>
      </c>
      <c r="B139" s="143" t="s">
        <v>138</v>
      </c>
      <c r="C139" s="143"/>
      <c r="D139" s="37"/>
      <c r="E139" s="38"/>
      <c r="F139" s="39"/>
      <c r="G139" s="38"/>
    </row>
    <row r="140" spans="1:9" s="68" customFormat="1" ht="50.45" hidden="1" customHeight="1" x14ac:dyDescent="0.25">
      <c r="A140" s="40">
        <v>12.01</v>
      </c>
      <c r="B140" s="138" t="s">
        <v>139</v>
      </c>
      <c r="C140" s="153"/>
      <c r="D140" s="44" t="s">
        <v>61</v>
      </c>
      <c r="E140" s="45"/>
      <c r="F140" s="46"/>
      <c r="G140" s="55"/>
    </row>
    <row r="141" spans="1:9" s="68" customFormat="1" ht="37.5" hidden="1" customHeight="1" x14ac:dyDescent="0.25">
      <c r="A141" s="40">
        <v>12.02</v>
      </c>
      <c r="B141" s="138" t="s">
        <v>140</v>
      </c>
      <c r="C141" s="153"/>
      <c r="D141" s="44" t="s">
        <v>61</v>
      </c>
      <c r="E141" s="45"/>
      <c r="F141" s="46"/>
      <c r="G141" s="55"/>
    </row>
    <row r="142" spans="1:9" hidden="1" x14ac:dyDescent="0.25">
      <c r="A142" s="52"/>
      <c r="B142" s="136" t="s">
        <v>141</v>
      </c>
      <c r="C142" s="136"/>
      <c r="D142" s="52"/>
      <c r="E142" s="52"/>
      <c r="F142" s="53"/>
      <c r="G142" s="56">
        <f>SUM(G140:G141)</f>
        <v>0</v>
      </c>
    </row>
    <row r="143" spans="1:9" hidden="1" x14ac:dyDescent="0.25"/>
    <row r="144" spans="1:9" s="68" customFormat="1" ht="15" hidden="1" customHeight="1" x14ac:dyDescent="0.25">
      <c r="A144" s="36">
        <v>13</v>
      </c>
      <c r="B144" s="143" t="s">
        <v>142</v>
      </c>
      <c r="C144" s="144"/>
      <c r="D144" s="37"/>
      <c r="E144" s="75"/>
      <c r="F144" s="76"/>
      <c r="G144" s="38"/>
    </row>
    <row r="145" spans="1:7" s="68" customFormat="1" ht="52.5" hidden="1" customHeight="1" x14ac:dyDescent="0.25">
      <c r="A145" s="40">
        <v>13.01</v>
      </c>
      <c r="B145" s="140" t="s">
        <v>143</v>
      </c>
      <c r="C145" s="147"/>
      <c r="D145" s="41" t="s">
        <v>21</v>
      </c>
      <c r="E145" s="51"/>
      <c r="F145" s="66"/>
      <c r="G145" s="65"/>
    </row>
    <row r="146" spans="1:7" s="68" customFormat="1" ht="63" hidden="1" customHeight="1" x14ac:dyDescent="0.25">
      <c r="A146" s="40">
        <v>13.02</v>
      </c>
      <c r="B146" s="140" t="s">
        <v>144</v>
      </c>
      <c r="C146" s="147"/>
      <c r="D146" s="41" t="s">
        <v>21</v>
      </c>
      <c r="E146" s="51"/>
      <c r="F146" s="66"/>
      <c r="G146" s="55"/>
    </row>
    <row r="147" spans="1:7" s="68" customFormat="1" ht="37.5" hidden="1" customHeight="1" x14ac:dyDescent="0.25">
      <c r="A147" s="40">
        <v>13.03</v>
      </c>
      <c r="B147" s="140" t="s">
        <v>145</v>
      </c>
      <c r="C147" s="147"/>
      <c r="D147" s="41" t="s">
        <v>21</v>
      </c>
      <c r="E147" s="51"/>
      <c r="F147" s="66"/>
      <c r="G147" s="55"/>
    </row>
    <row r="148" spans="1:7" s="68" customFormat="1" ht="37.5" hidden="1" customHeight="1" x14ac:dyDescent="0.25">
      <c r="A148" s="40">
        <v>13.04</v>
      </c>
      <c r="B148" s="140" t="s">
        <v>146</v>
      </c>
      <c r="C148" s="147"/>
      <c r="D148" s="41" t="s">
        <v>38</v>
      </c>
      <c r="E148" s="51"/>
      <c r="F148" s="66"/>
      <c r="G148" s="55"/>
    </row>
    <row r="149" spans="1:7" s="68" customFormat="1" ht="37.5" hidden="1" customHeight="1" x14ac:dyDescent="0.25">
      <c r="A149" s="40">
        <v>13.05</v>
      </c>
      <c r="B149" s="140" t="s">
        <v>147</v>
      </c>
      <c r="C149" s="147"/>
      <c r="D149" s="41" t="s">
        <v>38</v>
      </c>
      <c r="E149" s="51"/>
      <c r="F149" s="66"/>
      <c r="G149" s="55"/>
    </row>
    <row r="150" spans="1:7" s="68" customFormat="1" ht="37.5" hidden="1" customHeight="1" x14ac:dyDescent="0.25">
      <c r="A150" s="40">
        <v>13.06</v>
      </c>
      <c r="B150" s="140" t="s">
        <v>148</v>
      </c>
      <c r="C150" s="147"/>
      <c r="D150" s="41" t="s">
        <v>21</v>
      </c>
      <c r="E150" s="51"/>
      <c r="F150" s="66"/>
      <c r="G150" s="55"/>
    </row>
    <row r="151" spans="1:7" s="68" customFormat="1" ht="99.75" hidden="1" customHeight="1" x14ac:dyDescent="0.25">
      <c r="A151" s="40">
        <v>13.07</v>
      </c>
      <c r="B151" s="140" t="s">
        <v>149</v>
      </c>
      <c r="C151" s="147"/>
      <c r="D151" s="41" t="s">
        <v>21</v>
      </c>
      <c r="E151" s="51"/>
      <c r="F151" s="66"/>
      <c r="G151" s="65"/>
    </row>
    <row r="152" spans="1:7" s="68" customFormat="1" ht="112.5" hidden="1" customHeight="1" x14ac:dyDescent="0.25">
      <c r="A152" s="40">
        <v>13.08</v>
      </c>
      <c r="B152" s="140" t="s">
        <v>150</v>
      </c>
      <c r="C152" s="147"/>
      <c r="D152" s="41" t="s">
        <v>21</v>
      </c>
      <c r="E152" s="51"/>
      <c r="F152" s="66"/>
      <c r="G152" s="65"/>
    </row>
    <row r="153" spans="1:7" s="68" customFormat="1" ht="27" hidden="1" customHeight="1" x14ac:dyDescent="0.25">
      <c r="A153" s="40">
        <v>13.09</v>
      </c>
      <c r="B153" s="140" t="s">
        <v>151</v>
      </c>
      <c r="C153" s="147"/>
      <c r="D153" s="41" t="s">
        <v>21</v>
      </c>
      <c r="E153" s="51"/>
      <c r="F153" s="66"/>
      <c r="G153" s="55"/>
    </row>
    <row r="154" spans="1:7" hidden="1" x14ac:dyDescent="0.25">
      <c r="A154" s="52"/>
      <c r="B154" s="136" t="s">
        <v>152</v>
      </c>
      <c r="C154" s="136"/>
      <c r="D154" s="52"/>
      <c r="E154" s="52"/>
      <c r="F154" s="53"/>
      <c r="G154" s="56">
        <f>SUM(G145:G153)</f>
        <v>0</v>
      </c>
    </row>
    <row r="155" spans="1:7" hidden="1" x14ac:dyDescent="0.25"/>
    <row r="156" spans="1:7" s="68" customFormat="1" ht="15" hidden="1" customHeight="1" x14ac:dyDescent="0.25">
      <c r="A156" s="36">
        <v>14</v>
      </c>
      <c r="B156" s="143" t="s">
        <v>153</v>
      </c>
      <c r="C156" s="143"/>
      <c r="D156" s="37"/>
      <c r="E156" s="38"/>
      <c r="F156" s="39"/>
      <c r="G156" s="38"/>
    </row>
    <row r="157" spans="1:7" s="68" customFormat="1" ht="51.75" hidden="1" customHeight="1" x14ac:dyDescent="0.25">
      <c r="A157" s="40">
        <v>14.01</v>
      </c>
      <c r="B157" s="138" t="s">
        <v>154</v>
      </c>
      <c r="C157" s="153"/>
      <c r="D157" s="44" t="s">
        <v>21</v>
      </c>
      <c r="E157" s="45"/>
      <c r="F157" s="46"/>
      <c r="G157" s="55"/>
    </row>
    <row r="158" spans="1:7" s="68" customFormat="1" ht="63" hidden="1" customHeight="1" x14ac:dyDescent="0.25">
      <c r="A158" s="40">
        <v>14.02</v>
      </c>
      <c r="B158" s="140" t="s">
        <v>155</v>
      </c>
      <c r="C158" s="147"/>
      <c r="D158" s="41" t="s">
        <v>38</v>
      </c>
      <c r="E158" s="51"/>
      <c r="F158" s="43"/>
      <c r="G158" s="55"/>
    </row>
    <row r="159" spans="1:7" s="68" customFormat="1" ht="61.5" hidden="1" customHeight="1" x14ac:dyDescent="0.25">
      <c r="A159" s="40">
        <v>14.03</v>
      </c>
      <c r="B159" s="140" t="s">
        <v>156</v>
      </c>
      <c r="C159" s="147"/>
      <c r="D159" s="41" t="s">
        <v>21</v>
      </c>
      <c r="E159" s="51"/>
      <c r="F159" s="43"/>
      <c r="G159" s="65"/>
    </row>
    <row r="160" spans="1:7" s="68" customFormat="1" ht="27" hidden="1" customHeight="1" x14ac:dyDescent="0.25">
      <c r="A160" s="40">
        <v>14.04</v>
      </c>
      <c r="B160" s="140" t="s">
        <v>157</v>
      </c>
      <c r="C160" s="147"/>
      <c r="D160" s="41" t="s">
        <v>21</v>
      </c>
      <c r="E160" s="51"/>
      <c r="F160" s="66"/>
      <c r="G160" s="55"/>
    </row>
    <row r="161" spans="1:7" hidden="1" x14ac:dyDescent="0.25">
      <c r="A161" s="52"/>
      <c r="B161" s="136" t="s">
        <v>158</v>
      </c>
      <c r="C161" s="136"/>
      <c r="D161" s="52"/>
      <c r="E161" s="52"/>
      <c r="F161" s="53"/>
      <c r="G161" s="56">
        <f>SUM(G157:G160)</f>
        <v>0</v>
      </c>
    </row>
    <row r="162" spans="1:7" hidden="1" x14ac:dyDescent="0.25"/>
    <row r="163" spans="1:7" s="68" customFormat="1" ht="15" customHeight="1" x14ac:dyDescent="0.25">
      <c r="A163" s="36">
        <v>15</v>
      </c>
      <c r="B163" s="143" t="s">
        <v>159</v>
      </c>
      <c r="C163" s="143"/>
      <c r="D163" s="37"/>
      <c r="E163" s="38"/>
      <c r="F163" s="39"/>
      <c r="G163" s="38"/>
    </row>
    <row r="164" spans="1:7" s="68" customFormat="1" ht="39.75" hidden="1" customHeight="1" x14ac:dyDescent="0.25">
      <c r="A164" s="40">
        <v>15.01</v>
      </c>
      <c r="B164" s="138" t="s">
        <v>160</v>
      </c>
      <c r="C164" s="153"/>
      <c r="D164" s="44" t="s">
        <v>38</v>
      </c>
      <c r="E164" s="45"/>
      <c r="F164" s="46"/>
      <c r="G164" s="55"/>
    </row>
    <row r="165" spans="1:7" s="68" customFormat="1" ht="51" hidden="1" customHeight="1" x14ac:dyDescent="0.25">
      <c r="A165" s="40">
        <v>15.02</v>
      </c>
      <c r="B165" s="138" t="s">
        <v>161</v>
      </c>
      <c r="C165" s="153"/>
      <c r="D165" s="44" t="s">
        <v>38</v>
      </c>
      <c r="E165" s="45"/>
      <c r="F165" s="46"/>
      <c r="G165" s="55"/>
    </row>
    <row r="166" spans="1:7" s="68" customFormat="1" ht="26.45" hidden="1" customHeight="1" x14ac:dyDescent="0.25">
      <c r="A166" s="40">
        <v>15.03</v>
      </c>
      <c r="B166" s="140" t="s">
        <v>162</v>
      </c>
      <c r="C166" s="147"/>
      <c r="D166" s="41" t="s">
        <v>163</v>
      </c>
      <c r="E166" s="51"/>
      <c r="F166" s="43"/>
      <c r="G166" s="55"/>
    </row>
    <row r="167" spans="1:7" s="68" customFormat="1" ht="49.5" hidden="1" customHeight="1" x14ac:dyDescent="0.25">
      <c r="A167" s="40">
        <v>15.04</v>
      </c>
      <c r="B167" s="140" t="s">
        <v>164</v>
      </c>
      <c r="C167" s="147"/>
      <c r="D167" s="41" t="s">
        <v>163</v>
      </c>
      <c r="E167" s="51"/>
      <c r="F167" s="43"/>
      <c r="G167" s="55"/>
    </row>
    <row r="168" spans="1:7" s="68" customFormat="1" ht="53.25" hidden="1" customHeight="1" x14ac:dyDescent="0.25">
      <c r="A168" s="40">
        <v>15.05</v>
      </c>
      <c r="B168" s="140" t="s">
        <v>165</v>
      </c>
      <c r="C168" s="147"/>
      <c r="D168" s="41" t="s">
        <v>163</v>
      </c>
      <c r="E168" s="51"/>
      <c r="F168" s="43"/>
      <c r="G168" s="65"/>
    </row>
    <row r="169" spans="1:7" ht="39" hidden="1" customHeight="1" x14ac:dyDescent="0.25">
      <c r="A169" s="40">
        <v>15.06</v>
      </c>
      <c r="B169" s="140" t="s">
        <v>166</v>
      </c>
      <c r="C169" s="147"/>
      <c r="D169" s="41" t="s">
        <v>38</v>
      </c>
      <c r="E169" s="51"/>
      <c r="F169" s="43"/>
      <c r="G169" s="65"/>
    </row>
    <row r="170" spans="1:7" ht="39" hidden="1" customHeight="1" x14ac:dyDescent="0.25">
      <c r="A170" s="40">
        <v>15.07</v>
      </c>
      <c r="B170" s="140" t="s">
        <v>167</v>
      </c>
      <c r="C170" s="147"/>
      <c r="D170" s="41" t="s">
        <v>21</v>
      </c>
      <c r="E170" s="51"/>
      <c r="F170" s="43"/>
      <c r="G170" s="65"/>
    </row>
    <row r="171" spans="1:7" ht="27" hidden="1" customHeight="1" x14ac:dyDescent="0.25">
      <c r="A171" s="40">
        <v>15.08</v>
      </c>
      <c r="B171" s="140" t="s">
        <v>168</v>
      </c>
      <c r="C171" s="147"/>
      <c r="D171" s="41" t="s">
        <v>163</v>
      </c>
      <c r="E171" s="51"/>
      <c r="F171" s="43"/>
      <c r="G171" s="65"/>
    </row>
    <row r="172" spans="1:7" ht="39" hidden="1" customHeight="1" x14ac:dyDescent="0.25">
      <c r="A172" s="40">
        <v>15.09</v>
      </c>
      <c r="B172" s="140" t="s">
        <v>169</v>
      </c>
      <c r="C172" s="147"/>
      <c r="D172" s="41" t="s">
        <v>163</v>
      </c>
      <c r="E172" s="51"/>
      <c r="F172" s="43"/>
      <c r="G172" s="65"/>
    </row>
    <row r="173" spans="1:7" ht="39" hidden="1" customHeight="1" x14ac:dyDescent="0.25">
      <c r="A173" s="40">
        <v>15.1</v>
      </c>
      <c r="B173" s="140" t="s">
        <v>170</v>
      </c>
      <c r="C173" s="147"/>
      <c r="D173" s="41" t="s">
        <v>38</v>
      </c>
      <c r="E173" s="51"/>
      <c r="F173" s="66"/>
      <c r="G173" s="65"/>
    </row>
    <row r="174" spans="1:7" ht="39" customHeight="1" x14ac:dyDescent="0.25">
      <c r="A174" s="47">
        <v>15.11</v>
      </c>
      <c r="B174" s="145" t="s">
        <v>171</v>
      </c>
      <c r="C174" s="146"/>
      <c r="D174" s="48" t="s">
        <v>38</v>
      </c>
      <c r="E174" s="49">
        <v>7</v>
      </c>
      <c r="F174" s="73"/>
      <c r="G174" s="74">
        <f>+E174*F174</f>
        <v>0</v>
      </c>
    </row>
    <row r="175" spans="1:7" x14ac:dyDescent="0.25">
      <c r="A175" s="52"/>
      <c r="B175" s="136" t="s">
        <v>172</v>
      </c>
      <c r="C175" s="136"/>
      <c r="D175" s="52"/>
      <c r="E175" s="52"/>
      <c r="F175" s="53"/>
      <c r="G175" s="56">
        <f>SUM(G164:G174)</f>
        <v>0</v>
      </c>
    </row>
    <row r="177" spans="1:7" s="68" customFormat="1" ht="15" customHeight="1" x14ac:dyDescent="0.25">
      <c r="A177" s="36">
        <v>16</v>
      </c>
      <c r="B177" s="143" t="s">
        <v>173</v>
      </c>
      <c r="C177" s="143"/>
      <c r="D177" s="37"/>
      <c r="E177" s="38"/>
      <c r="F177" s="39"/>
      <c r="G177" s="38"/>
    </row>
    <row r="178" spans="1:7" s="68" customFormat="1" ht="49.9" customHeight="1" x14ac:dyDescent="0.25">
      <c r="A178" s="47">
        <v>16.010000000000002</v>
      </c>
      <c r="B178" s="145" t="s">
        <v>174</v>
      </c>
      <c r="C178" s="146"/>
      <c r="D178" s="48" t="s">
        <v>21</v>
      </c>
      <c r="E178" s="49">
        <v>45</v>
      </c>
      <c r="F178" s="73"/>
      <c r="G178" s="74">
        <f t="shared" ref="G178" si="5">+E178*F178</f>
        <v>0</v>
      </c>
    </row>
    <row r="179" spans="1:7" s="68" customFormat="1" ht="50.25" hidden="1" customHeight="1" x14ac:dyDescent="0.25">
      <c r="A179" s="40">
        <v>16.02</v>
      </c>
      <c r="B179" s="140" t="s">
        <v>175</v>
      </c>
      <c r="C179" s="147"/>
      <c r="D179" s="41" t="s">
        <v>21</v>
      </c>
      <c r="E179" s="51"/>
      <c r="F179" s="67"/>
      <c r="G179" s="55"/>
    </row>
    <row r="180" spans="1:7" s="68" customFormat="1" ht="61.5" hidden="1" customHeight="1" x14ac:dyDescent="0.25">
      <c r="A180" s="40">
        <v>16.03</v>
      </c>
      <c r="B180" s="138" t="s">
        <v>176</v>
      </c>
      <c r="C180" s="153"/>
      <c r="D180" s="44" t="s">
        <v>21</v>
      </c>
      <c r="E180" s="45"/>
      <c r="F180" s="67"/>
      <c r="G180" s="55"/>
    </row>
    <row r="181" spans="1:7" s="68" customFormat="1" ht="49.9" hidden="1" customHeight="1" x14ac:dyDescent="0.25">
      <c r="A181" s="40">
        <v>16.04</v>
      </c>
      <c r="B181" s="138" t="s">
        <v>177</v>
      </c>
      <c r="C181" s="153"/>
      <c r="D181" s="44" t="s">
        <v>21</v>
      </c>
      <c r="E181" s="45"/>
      <c r="F181" s="67"/>
      <c r="G181" s="55"/>
    </row>
    <row r="182" spans="1:7" s="68" customFormat="1" ht="108.75" customHeight="1" x14ac:dyDescent="0.25">
      <c r="A182" s="47">
        <v>16.05</v>
      </c>
      <c r="B182" s="145" t="s">
        <v>178</v>
      </c>
      <c r="C182" s="146"/>
      <c r="D182" s="48" t="s">
        <v>21</v>
      </c>
      <c r="E182" s="49">
        <v>45</v>
      </c>
      <c r="F182" s="73"/>
      <c r="G182" s="74">
        <f t="shared" ref="G182" si="6">+E182*F182</f>
        <v>0</v>
      </c>
    </row>
    <row r="183" spans="1:7" s="68" customFormat="1" ht="101.25" hidden="1" customHeight="1" x14ac:dyDescent="0.25">
      <c r="A183" s="40">
        <v>16.059999999999999</v>
      </c>
      <c r="B183" s="140" t="s">
        <v>179</v>
      </c>
      <c r="C183" s="147"/>
      <c r="D183" s="41" t="s">
        <v>21</v>
      </c>
      <c r="E183" s="51"/>
      <c r="F183" s="66"/>
      <c r="G183" s="55"/>
    </row>
    <row r="184" spans="1:7" x14ac:dyDescent="0.25">
      <c r="A184" s="52"/>
      <c r="B184" s="136" t="s">
        <v>180</v>
      </c>
      <c r="C184" s="136"/>
      <c r="D184" s="52"/>
      <c r="E184" s="52"/>
      <c r="F184" s="53"/>
      <c r="G184" s="56">
        <f>SUM(G178:G183)</f>
        <v>0</v>
      </c>
    </row>
    <row r="186" spans="1:7" s="68" customFormat="1" ht="15" hidden="1" customHeight="1" x14ac:dyDescent="0.25">
      <c r="A186" s="36">
        <v>17</v>
      </c>
      <c r="B186" s="143" t="s">
        <v>181</v>
      </c>
      <c r="C186" s="143"/>
      <c r="D186" s="37"/>
      <c r="E186" s="38"/>
      <c r="F186" s="39"/>
      <c r="G186" s="38"/>
    </row>
    <row r="187" spans="1:7" s="68" customFormat="1" ht="198.75" hidden="1" customHeight="1" x14ac:dyDescent="0.25">
      <c r="A187" s="64"/>
      <c r="B187" s="156" t="s">
        <v>182</v>
      </c>
      <c r="C187" s="157"/>
      <c r="D187" s="41"/>
      <c r="E187" s="65"/>
      <c r="F187" s="43"/>
      <c r="G187" s="65"/>
    </row>
    <row r="188" spans="1:7" s="68" customFormat="1" ht="39" hidden="1" customHeight="1" x14ac:dyDescent="0.25">
      <c r="A188" s="40">
        <v>17.010000000000002</v>
      </c>
      <c r="B188" s="140" t="s">
        <v>183</v>
      </c>
      <c r="C188" s="147"/>
      <c r="D188" s="41" t="s">
        <v>38</v>
      </c>
      <c r="E188" s="51"/>
      <c r="F188" s="43"/>
      <c r="G188" s="65"/>
    </row>
    <row r="189" spans="1:7" s="68" customFormat="1" ht="27.75" hidden="1" customHeight="1" x14ac:dyDescent="0.25">
      <c r="A189" s="40">
        <v>17.02</v>
      </c>
      <c r="B189" s="140" t="s">
        <v>184</v>
      </c>
      <c r="C189" s="147"/>
      <c r="D189" s="41" t="s">
        <v>27</v>
      </c>
      <c r="E189" s="51"/>
      <c r="F189" s="43"/>
      <c r="G189" s="65"/>
    </row>
    <row r="190" spans="1:7" s="68" customFormat="1" ht="38.25" hidden="1" customHeight="1" x14ac:dyDescent="0.25">
      <c r="A190" s="40">
        <v>17.03</v>
      </c>
      <c r="B190" s="140" t="s">
        <v>185</v>
      </c>
      <c r="C190" s="147"/>
      <c r="D190" s="41" t="s">
        <v>38</v>
      </c>
      <c r="E190" s="80"/>
      <c r="F190" s="43"/>
      <c r="G190" s="55"/>
    </row>
    <row r="191" spans="1:7" s="68" customFormat="1" ht="39" hidden="1" customHeight="1" x14ac:dyDescent="0.25">
      <c r="A191" s="40">
        <v>17.04</v>
      </c>
      <c r="B191" s="140" t="s">
        <v>186</v>
      </c>
      <c r="C191" s="147"/>
      <c r="D191" s="41" t="s">
        <v>38</v>
      </c>
      <c r="E191" s="80"/>
      <c r="F191" s="43"/>
      <c r="G191" s="55"/>
    </row>
    <row r="192" spans="1:7" s="68" customFormat="1" ht="27.6" hidden="1" customHeight="1" x14ac:dyDescent="0.25">
      <c r="A192" s="40">
        <v>17.05</v>
      </c>
      <c r="B192" s="140" t="s">
        <v>187</v>
      </c>
      <c r="C192" s="147"/>
      <c r="D192" s="41" t="s">
        <v>163</v>
      </c>
      <c r="E192" s="80"/>
      <c r="F192" s="43"/>
      <c r="G192" s="55"/>
    </row>
    <row r="193" spans="1:7" s="68" customFormat="1" ht="25.9" hidden="1" customHeight="1" x14ac:dyDescent="0.25">
      <c r="A193" s="40">
        <v>17.059999999999999</v>
      </c>
      <c r="B193" s="140" t="s">
        <v>188</v>
      </c>
      <c r="C193" s="147" t="s">
        <v>189</v>
      </c>
      <c r="D193" s="41" t="s">
        <v>163</v>
      </c>
      <c r="E193" s="80"/>
      <c r="F193" s="43"/>
      <c r="G193" s="55"/>
    </row>
    <row r="194" spans="1:7" s="68" customFormat="1" ht="25.5" hidden="1" customHeight="1" x14ac:dyDescent="0.25">
      <c r="A194" s="40">
        <v>17.07</v>
      </c>
      <c r="B194" s="140" t="s">
        <v>190</v>
      </c>
      <c r="C194" s="147" t="s">
        <v>191</v>
      </c>
      <c r="D194" s="41" t="s">
        <v>163</v>
      </c>
      <c r="E194" s="80"/>
      <c r="F194" s="43"/>
      <c r="G194" s="55"/>
    </row>
    <row r="195" spans="1:7" s="68" customFormat="1" ht="27.6" hidden="1" customHeight="1" x14ac:dyDescent="0.25">
      <c r="A195" s="40">
        <v>17.079999999999998</v>
      </c>
      <c r="B195" s="140" t="s">
        <v>192</v>
      </c>
      <c r="C195" s="147" t="s">
        <v>191</v>
      </c>
      <c r="D195" s="41" t="s">
        <v>38</v>
      </c>
      <c r="E195" s="80"/>
      <c r="F195" s="43"/>
      <c r="G195" s="55"/>
    </row>
    <row r="196" spans="1:7" s="68" customFormat="1" ht="27.6" hidden="1" customHeight="1" x14ac:dyDescent="0.25">
      <c r="A196" s="40">
        <v>17.09</v>
      </c>
      <c r="B196" s="140" t="s">
        <v>193</v>
      </c>
      <c r="C196" s="147" t="s">
        <v>191</v>
      </c>
      <c r="D196" s="41" t="s">
        <v>38</v>
      </c>
      <c r="E196" s="80"/>
      <c r="F196" s="43"/>
      <c r="G196" s="55"/>
    </row>
    <row r="197" spans="1:7" s="68" customFormat="1" ht="27" hidden="1" customHeight="1" x14ac:dyDescent="0.25">
      <c r="A197" s="40">
        <v>17.100000000000001</v>
      </c>
      <c r="B197" s="140" t="s">
        <v>194</v>
      </c>
      <c r="C197" s="147" t="s">
        <v>191</v>
      </c>
      <c r="D197" s="41" t="s">
        <v>38</v>
      </c>
      <c r="E197" s="80"/>
      <c r="F197" s="43"/>
      <c r="G197" s="65"/>
    </row>
    <row r="198" spans="1:7" s="68" customFormat="1" ht="39" hidden="1" customHeight="1" x14ac:dyDescent="0.25">
      <c r="A198" s="40">
        <v>17.11</v>
      </c>
      <c r="B198" s="154" t="s">
        <v>195</v>
      </c>
      <c r="C198" s="155"/>
      <c r="D198" s="41" t="s">
        <v>196</v>
      </c>
      <c r="E198" s="80"/>
      <c r="F198" s="43"/>
      <c r="G198" s="65"/>
    </row>
    <row r="199" spans="1:7" s="68" customFormat="1" ht="26.25" hidden="1" customHeight="1" x14ac:dyDescent="0.25">
      <c r="A199" s="40">
        <v>17.12</v>
      </c>
      <c r="B199" s="154" t="s">
        <v>197</v>
      </c>
      <c r="C199" s="155"/>
      <c r="D199" s="41" t="s">
        <v>196</v>
      </c>
      <c r="E199" s="80"/>
      <c r="F199" s="43"/>
      <c r="G199" s="65"/>
    </row>
    <row r="200" spans="1:7" s="68" customFormat="1" ht="15" hidden="1" customHeight="1" x14ac:dyDescent="0.25">
      <c r="A200" s="40">
        <v>17.13</v>
      </c>
      <c r="B200" s="140" t="s">
        <v>198</v>
      </c>
      <c r="C200" s="147"/>
      <c r="D200" s="41" t="s">
        <v>163</v>
      </c>
      <c r="E200" s="80"/>
      <c r="F200" s="43"/>
      <c r="G200" s="55"/>
    </row>
    <row r="201" spans="1:7" s="68" customFormat="1" ht="16.899999999999999" hidden="1" customHeight="1" x14ac:dyDescent="0.25">
      <c r="A201" s="40">
        <v>17.14</v>
      </c>
      <c r="B201" s="140" t="s">
        <v>199</v>
      </c>
      <c r="C201" s="147"/>
      <c r="D201" s="41" t="s">
        <v>163</v>
      </c>
      <c r="E201" s="80"/>
      <c r="F201" s="43"/>
      <c r="G201" s="55"/>
    </row>
    <row r="202" spans="1:7" s="68" customFormat="1" ht="39" hidden="1" customHeight="1" x14ac:dyDescent="0.25">
      <c r="A202" s="40">
        <v>17.149999999999999</v>
      </c>
      <c r="B202" s="140" t="s">
        <v>200</v>
      </c>
      <c r="C202" s="147"/>
      <c r="D202" s="41" t="s">
        <v>163</v>
      </c>
      <c r="E202" s="80"/>
      <c r="F202" s="43"/>
      <c r="G202" s="55"/>
    </row>
    <row r="203" spans="1:7" s="68" customFormat="1" ht="27" hidden="1" customHeight="1" x14ac:dyDescent="0.25">
      <c r="A203" s="40">
        <v>17.16</v>
      </c>
      <c r="B203" s="140" t="s">
        <v>201</v>
      </c>
      <c r="C203" s="147"/>
      <c r="D203" s="41" t="s">
        <v>163</v>
      </c>
      <c r="E203" s="80"/>
      <c r="F203" s="43"/>
      <c r="G203" s="55"/>
    </row>
    <row r="204" spans="1:7" s="68" customFormat="1" ht="27" hidden="1" customHeight="1" x14ac:dyDescent="0.25">
      <c r="A204" s="40">
        <v>17.170000000000002</v>
      </c>
      <c r="B204" s="140" t="s">
        <v>202</v>
      </c>
      <c r="C204" s="147"/>
      <c r="D204" s="41" t="s">
        <v>163</v>
      </c>
      <c r="E204" s="80"/>
      <c r="F204" s="43"/>
      <c r="G204" s="55"/>
    </row>
    <row r="205" spans="1:7" s="68" customFormat="1" ht="37.5" hidden="1" customHeight="1" x14ac:dyDescent="0.25">
      <c r="A205" s="40">
        <v>17.18</v>
      </c>
      <c r="B205" s="140" t="s">
        <v>203</v>
      </c>
      <c r="C205" s="147"/>
      <c r="D205" s="41" t="s">
        <v>163</v>
      </c>
      <c r="E205" s="80"/>
      <c r="F205" s="43"/>
      <c r="G205" s="65"/>
    </row>
    <row r="206" spans="1:7" s="68" customFormat="1" ht="36.6" hidden="1" customHeight="1" x14ac:dyDescent="0.25">
      <c r="A206" s="40">
        <v>17.190000000000001</v>
      </c>
      <c r="B206" s="140" t="s">
        <v>204</v>
      </c>
      <c r="C206" s="147"/>
      <c r="D206" s="41" t="s">
        <v>163</v>
      </c>
      <c r="E206" s="80"/>
      <c r="F206" s="43"/>
      <c r="G206" s="65"/>
    </row>
    <row r="207" spans="1:7" s="68" customFormat="1" ht="36.6" hidden="1" customHeight="1" x14ac:dyDescent="0.25">
      <c r="A207" s="40">
        <v>17.2</v>
      </c>
      <c r="B207" s="140" t="s">
        <v>205</v>
      </c>
      <c r="C207" s="147"/>
      <c r="D207" s="41" t="s">
        <v>163</v>
      </c>
      <c r="E207" s="80"/>
      <c r="F207" s="43"/>
      <c r="G207" s="65"/>
    </row>
    <row r="208" spans="1:7" s="68" customFormat="1" ht="36.75" hidden="1" customHeight="1" x14ac:dyDescent="0.25">
      <c r="A208" s="40">
        <v>17.21</v>
      </c>
      <c r="B208" s="140" t="s">
        <v>206</v>
      </c>
      <c r="C208" s="147"/>
      <c r="D208" s="41" t="s">
        <v>163</v>
      </c>
      <c r="E208" s="80"/>
      <c r="F208" s="43"/>
      <c r="G208" s="55"/>
    </row>
    <row r="209" spans="1:7" s="68" customFormat="1" ht="36.75" hidden="1" customHeight="1" x14ac:dyDescent="0.25">
      <c r="A209" s="40">
        <v>17.22</v>
      </c>
      <c r="B209" s="140" t="s">
        <v>207</v>
      </c>
      <c r="C209" s="147"/>
      <c r="D209" s="41" t="s">
        <v>163</v>
      </c>
      <c r="E209" s="80"/>
      <c r="F209" s="43"/>
      <c r="G209" s="55"/>
    </row>
    <row r="210" spans="1:7" s="68" customFormat="1" ht="29.45" hidden="1" customHeight="1" x14ac:dyDescent="0.25">
      <c r="A210" s="40">
        <v>17.23</v>
      </c>
      <c r="B210" s="140" t="s">
        <v>208</v>
      </c>
      <c r="C210" s="147"/>
      <c r="D210" s="41" t="s">
        <v>209</v>
      </c>
      <c r="E210" s="80"/>
      <c r="F210" s="43"/>
      <c r="G210" s="55"/>
    </row>
    <row r="211" spans="1:7" s="68" customFormat="1" ht="29.45" hidden="1" customHeight="1" x14ac:dyDescent="0.25">
      <c r="A211" s="40">
        <v>17.239999999999998</v>
      </c>
      <c r="B211" s="140" t="s">
        <v>210</v>
      </c>
      <c r="C211" s="147"/>
      <c r="D211" s="41" t="s">
        <v>209</v>
      </c>
      <c r="E211" s="80"/>
      <c r="F211" s="43"/>
      <c r="G211" s="55"/>
    </row>
    <row r="212" spans="1:7" s="68" customFormat="1" hidden="1" x14ac:dyDescent="0.25">
      <c r="A212" s="40">
        <v>17.25</v>
      </c>
      <c r="B212" s="140" t="s">
        <v>211</v>
      </c>
      <c r="C212" s="147"/>
      <c r="D212" s="41" t="s">
        <v>163</v>
      </c>
      <c r="E212" s="80"/>
      <c r="F212" s="43"/>
      <c r="G212" s="55"/>
    </row>
    <row r="213" spans="1:7" s="68" customFormat="1" ht="25.9" hidden="1" customHeight="1" x14ac:dyDescent="0.25">
      <c r="A213" s="40">
        <v>17.260000000000002</v>
      </c>
      <c r="B213" s="140" t="s">
        <v>212</v>
      </c>
      <c r="C213" s="147"/>
      <c r="D213" s="41" t="s">
        <v>163</v>
      </c>
      <c r="E213" s="80"/>
      <c r="F213" s="43"/>
      <c r="G213" s="55"/>
    </row>
    <row r="214" spans="1:7" s="68" customFormat="1" ht="25.9" hidden="1" customHeight="1" x14ac:dyDescent="0.25">
      <c r="A214" s="40">
        <v>17.27</v>
      </c>
      <c r="B214" s="140" t="s">
        <v>213</v>
      </c>
      <c r="C214" s="147"/>
      <c r="D214" s="41" t="s">
        <v>163</v>
      </c>
      <c r="E214" s="80"/>
      <c r="F214" s="43"/>
      <c r="G214" s="55"/>
    </row>
    <row r="215" spans="1:7" s="68" customFormat="1" ht="13.5" hidden="1" customHeight="1" x14ac:dyDescent="0.25">
      <c r="A215" s="40">
        <v>17.28</v>
      </c>
      <c r="B215" s="140" t="s">
        <v>214</v>
      </c>
      <c r="C215" s="147"/>
      <c r="D215" s="41" t="s">
        <v>163</v>
      </c>
      <c r="E215" s="80"/>
      <c r="F215" s="43"/>
      <c r="G215" s="55"/>
    </row>
    <row r="216" spans="1:7" s="68" customFormat="1" ht="49.5" hidden="1" customHeight="1" x14ac:dyDescent="0.25">
      <c r="A216" s="40">
        <v>17.29</v>
      </c>
      <c r="B216" s="140" t="s">
        <v>215</v>
      </c>
      <c r="C216" s="147"/>
      <c r="D216" s="41" t="s">
        <v>163</v>
      </c>
      <c r="E216" s="80"/>
      <c r="F216" s="43"/>
      <c r="G216" s="55"/>
    </row>
    <row r="217" spans="1:7" s="68" customFormat="1" ht="25.9" hidden="1" customHeight="1" x14ac:dyDescent="0.25">
      <c r="A217" s="40">
        <v>17.3</v>
      </c>
      <c r="B217" s="140" t="s">
        <v>216</v>
      </c>
      <c r="C217" s="147"/>
      <c r="D217" s="41" t="s">
        <v>19</v>
      </c>
      <c r="E217" s="80"/>
      <c r="F217" s="43"/>
      <c r="G217" s="55"/>
    </row>
    <row r="218" spans="1:7" s="68" customFormat="1" ht="27.6" hidden="1" customHeight="1" x14ac:dyDescent="0.25">
      <c r="A218" s="40">
        <v>17.309999999999999</v>
      </c>
      <c r="B218" s="140" t="s">
        <v>217</v>
      </c>
      <c r="C218" s="147"/>
      <c r="D218" s="41" t="s">
        <v>19</v>
      </c>
      <c r="E218" s="80"/>
      <c r="F218" s="43"/>
      <c r="G218" s="55"/>
    </row>
    <row r="219" spans="1:7" s="68" customFormat="1" ht="51" hidden="1" customHeight="1" x14ac:dyDescent="0.25">
      <c r="A219" s="40">
        <v>17.32</v>
      </c>
      <c r="B219" s="140" t="s">
        <v>218</v>
      </c>
      <c r="C219" s="147"/>
      <c r="D219" s="41" t="s">
        <v>163</v>
      </c>
      <c r="E219" s="80"/>
      <c r="F219" s="43"/>
      <c r="G219" s="55"/>
    </row>
    <row r="220" spans="1:7" s="68" customFormat="1" ht="51" hidden="1" customHeight="1" x14ac:dyDescent="0.25">
      <c r="A220" s="40">
        <v>17.329999999999998</v>
      </c>
      <c r="B220" s="140" t="s">
        <v>219</v>
      </c>
      <c r="C220" s="147"/>
      <c r="D220" s="41" t="s">
        <v>163</v>
      </c>
      <c r="E220" s="80"/>
      <c r="F220" s="43"/>
      <c r="G220" s="55"/>
    </row>
    <row r="221" spans="1:7" s="68" customFormat="1" ht="49.5" hidden="1" customHeight="1" x14ac:dyDescent="0.25">
      <c r="A221" s="81"/>
      <c r="B221" s="151" t="s">
        <v>220</v>
      </c>
      <c r="C221" s="147"/>
      <c r="D221" s="41"/>
      <c r="E221" s="65"/>
      <c r="F221" s="43"/>
      <c r="G221" s="65"/>
    </row>
    <row r="222" spans="1:7" hidden="1" x14ac:dyDescent="0.25">
      <c r="A222" s="52"/>
      <c r="B222" s="136" t="s">
        <v>221</v>
      </c>
      <c r="C222" s="136"/>
      <c r="D222" s="52"/>
      <c r="E222" s="52"/>
      <c r="F222" s="53"/>
      <c r="G222" s="56">
        <f>SUM(G188:G221)</f>
        <v>0</v>
      </c>
    </row>
    <row r="223" spans="1:7" hidden="1" x14ac:dyDescent="0.25"/>
    <row r="224" spans="1:7" s="68" customFormat="1" ht="15" hidden="1" customHeight="1" x14ac:dyDescent="0.25">
      <c r="A224" s="36">
        <v>18</v>
      </c>
      <c r="B224" s="143" t="s">
        <v>222</v>
      </c>
      <c r="C224" s="143"/>
      <c r="D224" s="37"/>
      <c r="E224" s="38"/>
      <c r="F224" s="39"/>
      <c r="G224" s="38"/>
    </row>
    <row r="225" spans="1:7" s="68" customFormat="1" ht="210.75" hidden="1" customHeight="1" x14ac:dyDescent="0.25">
      <c r="A225" s="64"/>
      <c r="B225" s="152" t="s">
        <v>223</v>
      </c>
      <c r="C225" s="153"/>
      <c r="D225" s="41"/>
      <c r="E225" s="65"/>
      <c r="F225" s="43"/>
      <c r="G225" s="65"/>
    </row>
    <row r="226" spans="1:7" s="68" customFormat="1" ht="27" hidden="1" customHeight="1" x14ac:dyDescent="0.25">
      <c r="A226" s="82">
        <v>18.010000000000002</v>
      </c>
      <c r="B226" s="138" t="s">
        <v>224</v>
      </c>
      <c r="C226" s="139"/>
      <c r="D226" s="69" t="s">
        <v>196</v>
      </c>
      <c r="E226" s="70"/>
      <c r="F226" s="71"/>
      <c r="G226" s="83"/>
    </row>
    <row r="227" spans="1:7" s="68" customFormat="1" ht="51" hidden="1" customHeight="1" x14ac:dyDescent="0.25">
      <c r="A227" s="82">
        <v>18.02</v>
      </c>
      <c r="B227" s="138" t="s">
        <v>225</v>
      </c>
      <c r="C227" s="139"/>
      <c r="D227" s="69" t="s">
        <v>196</v>
      </c>
      <c r="E227" s="70"/>
      <c r="F227" s="71"/>
      <c r="G227" s="83"/>
    </row>
    <row r="228" spans="1:7" s="68" customFormat="1" ht="38.25" hidden="1" customHeight="1" x14ac:dyDescent="0.25">
      <c r="A228" s="82">
        <v>18.03</v>
      </c>
      <c r="B228" s="138" t="s">
        <v>226</v>
      </c>
      <c r="C228" s="139"/>
      <c r="D228" s="69" t="s">
        <v>196</v>
      </c>
      <c r="E228" s="70"/>
      <c r="F228" s="71"/>
      <c r="G228" s="83"/>
    </row>
    <row r="229" spans="1:7" s="68" customFormat="1" ht="37.5" hidden="1" customHeight="1" x14ac:dyDescent="0.25">
      <c r="A229" s="82">
        <v>18.04</v>
      </c>
      <c r="B229" s="138" t="s">
        <v>227</v>
      </c>
      <c r="C229" s="139"/>
      <c r="D229" s="69" t="s">
        <v>196</v>
      </c>
      <c r="E229" s="70"/>
      <c r="F229" s="71"/>
      <c r="G229" s="83"/>
    </row>
    <row r="230" spans="1:7" s="68" customFormat="1" ht="50.25" hidden="1" customHeight="1" x14ac:dyDescent="0.25">
      <c r="A230" s="82">
        <v>18.05</v>
      </c>
      <c r="B230" s="138" t="s">
        <v>228</v>
      </c>
      <c r="C230" s="139"/>
      <c r="D230" s="69" t="s">
        <v>196</v>
      </c>
      <c r="E230" s="70"/>
      <c r="F230" s="71"/>
      <c r="G230" s="83"/>
    </row>
    <row r="231" spans="1:7" s="68" customFormat="1" ht="25.5" hidden="1" customHeight="1" x14ac:dyDescent="0.25">
      <c r="A231" s="82">
        <v>18.059999999999999</v>
      </c>
      <c r="B231" s="138" t="s">
        <v>229</v>
      </c>
      <c r="C231" s="139"/>
      <c r="D231" s="69" t="s">
        <v>196</v>
      </c>
      <c r="E231" s="70"/>
      <c r="F231" s="71"/>
      <c r="G231" s="83"/>
    </row>
    <row r="232" spans="1:7" s="68" customFormat="1" ht="27" hidden="1" customHeight="1" x14ac:dyDescent="0.25">
      <c r="A232" s="40">
        <v>18.07</v>
      </c>
      <c r="B232" s="140" t="s">
        <v>230</v>
      </c>
      <c r="C232" s="141"/>
      <c r="D232" s="41" t="s">
        <v>38</v>
      </c>
      <c r="E232" s="51"/>
      <c r="F232" s="66"/>
      <c r="G232" s="83"/>
    </row>
    <row r="233" spans="1:7" s="68" customFormat="1" ht="74.25" hidden="1" customHeight="1" x14ac:dyDescent="0.25">
      <c r="A233" s="82">
        <v>18.079999999999998</v>
      </c>
      <c r="B233" s="138" t="s">
        <v>231</v>
      </c>
      <c r="C233" s="148"/>
      <c r="D233" s="69" t="s">
        <v>38</v>
      </c>
      <c r="E233" s="70"/>
      <c r="F233" s="71"/>
      <c r="G233" s="83"/>
    </row>
    <row r="234" spans="1:7" s="68" customFormat="1" ht="38.25" hidden="1" customHeight="1" x14ac:dyDescent="0.25">
      <c r="A234" s="82">
        <v>18.09</v>
      </c>
      <c r="B234" s="138" t="s">
        <v>232</v>
      </c>
      <c r="C234" s="139"/>
      <c r="D234" s="69" t="s">
        <v>196</v>
      </c>
      <c r="E234" s="70"/>
      <c r="F234" s="71"/>
      <c r="G234" s="83"/>
    </row>
    <row r="235" spans="1:7" s="68" customFormat="1" ht="37.5" hidden="1" customHeight="1" x14ac:dyDescent="0.25">
      <c r="A235" s="82">
        <v>18.100000000000001</v>
      </c>
      <c r="B235" s="138" t="s">
        <v>233</v>
      </c>
      <c r="C235" s="139"/>
      <c r="D235" s="69" t="s">
        <v>196</v>
      </c>
      <c r="E235" s="70"/>
      <c r="F235" s="71"/>
      <c r="G235" s="83"/>
    </row>
    <row r="236" spans="1:7" s="68" customFormat="1" ht="51.75" hidden="1" customHeight="1" x14ac:dyDescent="0.25">
      <c r="A236" s="82">
        <v>18.11</v>
      </c>
      <c r="B236" s="138" t="s">
        <v>234</v>
      </c>
      <c r="C236" s="139"/>
      <c r="D236" s="69" t="s">
        <v>196</v>
      </c>
      <c r="E236" s="70"/>
      <c r="F236" s="71"/>
      <c r="G236" s="83"/>
    </row>
    <row r="237" spans="1:7" s="68" customFormat="1" ht="38.25" hidden="1" customHeight="1" x14ac:dyDescent="0.25">
      <c r="A237" s="82">
        <v>18.12</v>
      </c>
      <c r="B237" s="138" t="s">
        <v>235</v>
      </c>
      <c r="C237" s="139"/>
      <c r="D237" s="69" t="s">
        <v>196</v>
      </c>
      <c r="E237" s="70"/>
      <c r="F237" s="71"/>
      <c r="G237" s="83"/>
    </row>
    <row r="238" spans="1:7" s="68" customFormat="1" ht="50.25" hidden="1" customHeight="1" x14ac:dyDescent="0.25">
      <c r="A238" s="82">
        <v>18.13</v>
      </c>
      <c r="B238" s="138" t="s">
        <v>236</v>
      </c>
      <c r="C238" s="139"/>
      <c r="D238" s="69" t="s">
        <v>196</v>
      </c>
      <c r="E238" s="70"/>
      <c r="F238" s="71"/>
      <c r="G238" s="83"/>
    </row>
    <row r="239" spans="1:7" s="68" customFormat="1" ht="38.25" hidden="1" customHeight="1" x14ac:dyDescent="0.25">
      <c r="A239" s="82">
        <v>18.14</v>
      </c>
      <c r="B239" s="138" t="s">
        <v>237</v>
      </c>
      <c r="C239" s="139"/>
      <c r="D239" s="69" t="s">
        <v>196</v>
      </c>
      <c r="E239" s="70"/>
      <c r="F239" s="71"/>
      <c r="G239" s="83"/>
    </row>
    <row r="240" spans="1:7" s="68" customFormat="1" ht="38.25" hidden="1" customHeight="1" x14ac:dyDescent="0.25">
      <c r="A240" s="82">
        <v>18.149999999999999</v>
      </c>
      <c r="B240" s="138" t="s">
        <v>238</v>
      </c>
      <c r="C240" s="139"/>
      <c r="D240" s="69" t="s">
        <v>196</v>
      </c>
      <c r="E240" s="70"/>
      <c r="F240" s="71"/>
      <c r="G240" s="83"/>
    </row>
    <row r="241" spans="1:7" s="68" customFormat="1" ht="51.75" hidden="1" customHeight="1" x14ac:dyDescent="0.25">
      <c r="A241" s="82">
        <v>18.16</v>
      </c>
      <c r="B241" s="138" t="s">
        <v>239</v>
      </c>
      <c r="C241" s="139"/>
      <c r="D241" s="69" t="s">
        <v>196</v>
      </c>
      <c r="E241" s="70"/>
      <c r="F241" s="71"/>
      <c r="G241" s="83"/>
    </row>
    <row r="242" spans="1:7" s="68" customFormat="1" ht="38.25" hidden="1" customHeight="1" x14ac:dyDescent="0.25">
      <c r="A242" s="82">
        <v>18.170000000000002</v>
      </c>
      <c r="B242" s="138" t="s">
        <v>240</v>
      </c>
      <c r="C242" s="139"/>
      <c r="D242" s="69" t="s">
        <v>196</v>
      </c>
      <c r="E242" s="70"/>
      <c r="F242" s="71"/>
      <c r="G242" s="83"/>
    </row>
    <row r="243" spans="1:7" s="68" customFormat="1" ht="37.5" hidden="1" customHeight="1" x14ac:dyDescent="0.25">
      <c r="A243" s="82">
        <v>18.18</v>
      </c>
      <c r="B243" s="138" t="s">
        <v>241</v>
      </c>
      <c r="C243" s="139"/>
      <c r="D243" s="69" t="s">
        <v>196</v>
      </c>
      <c r="E243" s="70"/>
      <c r="F243" s="71"/>
      <c r="G243" s="83"/>
    </row>
    <row r="244" spans="1:7" s="68" customFormat="1" ht="37.5" hidden="1" customHeight="1" x14ac:dyDescent="0.25">
      <c r="A244" s="82">
        <v>18.190000000000001</v>
      </c>
      <c r="B244" s="138" t="s">
        <v>242</v>
      </c>
      <c r="C244" s="139"/>
      <c r="D244" s="69" t="s">
        <v>196</v>
      </c>
      <c r="E244" s="70"/>
      <c r="F244" s="71"/>
      <c r="G244" s="83"/>
    </row>
    <row r="245" spans="1:7" s="68" customFormat="1" ht="37.5" hidden="1" customHeight="1" x14ac:dyDescent="0.25">
      <c r="A245" s="82">
        <v>18.2</v>
      </c>
      <c r="B245" s="138" t="s">
        <v>243</v>
      </c>
      <c r="C245" s="139"/>
      <c r="D245" s="69" t="s">
        <v>196</v>
      </c>
      <c r="E245" s="70"/>
      <c r="F245" s="71"/>
      <c r="G245" s="83"/>
    </row>
    <row r="246" spans="1:7" s="68" customFormat="1" ht="39" hidden="1" customHeight="1" x14ac:dyDescent="0.25">
      <c r="A246" s="82">
        <v>18.21</v>
      </c>
      <c r="B246" s="138" t="s">
        <v>244</v>
      </c>
      <c r="C246" s="139"/>
      <c r="D246" s="69" t="s">
        <v>196</v>
      </c>
      <c r="E246" s="70"/>
      <c r="F246" s="71"/>
      <c r="G246" s="83"/>
    </row>
    <row r="247" spans="1:7" s="68" customFormat="1" ht="38.25" hidden="1" customHeight="1" x14ac:dyDescent="0.25">
      <c r="A247" s="82">
        <v>18.22</v>
      </c>
      <c r="B247" s="138" t="s">
        <v>245</v>
      </c>
      <c r="C247" s="139"/>
      <c r="D247" s="69" t="s">
        <v>196</v>
      </c>
      <c r="E247" s="70"/>
      <c r="F247" s="71"/>
      <c r="G247" s="83"/>
    </row>
    <row r="248" spans="1:7" s="68" customFormat="1" ht="61.5" hidden="1" customHeight="1" x14ac:dyDescent="0.25">
      <c r="A248" s="82">
        <v>18.23</v>
      </c>
      <c r="B248" s="138" t="s">
        <v>246</v>
      </c>
      <c r="C248" s="139"/>
      <c r="D248" s="69" t="s">
        <v>196</v>
      </c>
      <c r="E248" s="70"/>
      <c r="F248" s="71"/>
      <c r="G248" s="83"/>
    </row>
    <row r="249" spans="1:7" s="68" customFormat="1" ht="37.5" hidden="1" customHeight="1" x14ac:dyDescent="0.25">
      <c r="A249" s="82">
        <v>18.239999999999998</v>
      </c>
      <c r="B249" s="138" t="s">
        <v>247</v>
      </c>
      <c r="C249" s="139"/>
      <c r="D249" s="69" t="s">
        <v>196</v>
      </c>
      <c r="E249" s="70"/>
      <c r="F249" s="71"/>
      <c r="G249" s="83"/>
    </row>
    <row r="250" spans="1:7" s="68" customFormat="1" ht="26.25" hidden="1" customHeight="1" x14ac:dyDescent="0.25">
      <c r="A250" s="82">
        <v>18.25</v>
      </c>
      <c r="B250" s="138" t="s">
        <v>248</v>
      </c>
      <c r="C250" s="139"/>
      <c r="D250" s="69" t="s">
        <v>196</v>
      </c>
      <c r="E250" s="70"/>
      <c r="F250" s="71"/>
      <c r="G250" s="83"/>
    </row>
    <row r="251" spans="1:7" s="68" customFormat="1" ht="36" hidden="1" customHeight="1" x14ac:dyDescent="0.25">
      <c r="A251" s="82">
        <v>18.260000000000002</v>
      </c>
      <c r="B251" s="138" t="s">
        <v>249</v>
      </c>
      <c r="C251" s="139"/>
      <c r="D251" s="69" t="s">
        <v>196</v>
      </c>
      <c r="E251" s="70"/>
      <c r="F251" s="71"/>
      <c r="G251" s="83"/>
    </row>
    <row r="252" spans="1:7" s="68" customFormat="1" ht="25.5" hidden="1" customHeight="1" x14ac:dyDescent="0.25">
      <c r="A252" s="82">
        <v>18.27</v>
      </c>
      <c r="B252" s="138" t="s">
        <v>250</v>
      </c>
      <c r="C252" s="139"/>
      <c r="D252" s="69" t="s">
        <v>196</v>
      </c>
      <c r="E252" s="70"/>
      <c r="F252" s="71"/>
      <c r="G252" s="83"/>
    </row>
    <row r="253" spans="1:7" s="68" customFormat="1" ht="26.25" hidden="1" customHeight="1" x14ac:dyDescent="0.25">
      <c r="A253" s="82">
        <v>18.28</v>
      </c>
      <c r="B253" s="138" t="s">
        <v>251</v>
      </c>
      <c r="C253" s="139"/>
      <c r="D253" s="69" t="s">
        <v>196</v>
      </c>
      <c r="E253" s="70"/>
      <c r="F253" s="71"/>
      <c r="G253" s="83"/>
    </row>
    <row r="254" spans="1:7" s="68" customFormat="1" ht="25.5" hidden="1" customHeight="1" x14ac:dyDescent="0.25">
      <c r="A254" s="82">
        <v>18.29</v>
      </c>
      <c r="B254" s="138" t="s">
        <v>252</v>
      </c>
      <c r="C254" s="139"/>
      <c r="D254" s="69" t="s">
        <v>196</v>
      </c>
      <c r="E254" s="70"/>
      <c r="F254" s="71"/>
      <c r="G254" s="83"/>
    </row>
    <row r="255" spans="1:7" s="68" customFormat="1" ht="123.75" hidden="1" customHeight="1" x14ac:dyDescent="0.25">
      <c r="A255" s="82">
        <v>18.3</v>
      </c>
      <c r="B255" s="138" t="s">
        <v>253</v>
      </c>
      <c r="C255" s="139"/>
      <c r="D255" s="69" t="s">
        <v>196</v>
      </c>
      <c r="E255" s="70"/>
      <c r="F255" s="71"/>
      <c r="G255" s="83"/>
    </row>
    <row r="256" spans="1:7" s="68" customFormat="1" ht="87.75" hidden="1" customHeight="1" x14ac:dyDescent="0.25">
      <c r="A256" s="82">
        <v>18.309999999999999</v>
      </c>
      <c r="B256" s="138" t="s">
        <v>254</v>
      </c>
      <c r="C256" s="139"/>
      <c r="D256" s="69" t="s">
        <v>196</v>
      </c>
      <c r="E256" s="70"/>
      <c r="F256" s="71"/>
      <c r="G256" s="83"/>
    </row>
    <row r="257" spans="1:7" s="68" customFormat="1" ht="38.25" hidden="1" customHeight="1" x14ac:dyDescent="0.25">
      <c r="A257" s="82">
        <v>18.32</v>
      </c>
      <c r="B257" s="140" t="s">
        <v>255</v>
      </c>
      <c r="C257" s="150"/>
      <c r="D257" s="69" t="s">
        <v>256</v>
      </c>
      <c r="E257" s="70"/>
      <c r="F257" s="71"/>
      <c r="G257" s="83"/>
    </row>
    <row r="258" spans="1:7" s="68" customFormat="1" ht="26.25" hidden="1" customHeight="1" x14ac:dyDescent="0.25">
      <c r="A258" s="82">
        <v>18.329999999999998</v>
      </c>
      <c r="B258" s="138" t="s">
        <v>257</v>
      </c>
      <c r="C258" s="139"/>
      <c r="D258" s="69" t="s">
        <v>196</v>
      </c>
      <c r="E258" s="70"/>
      <c r="F258" s="71"/>
      <c r="G258" s="83"/>
    </row>
    <row r="259" spans="1:7" s="68" customFormat="1" ht="86.25" hidden="1" customHeight="1" x14ac:dyDescent="0.25">
      <c r="A259" s="82">
        <v>18.34</v>
      </c>
      <c r="B259" s="138" t="s">
        <v>258</v>
      </c>
      <c r="C259" s="139"/>
      <c r="D259" s="69" t="s">
        <v>196</v>
      </c>
      <c r="E259" s="70"/>
      <c r="F259" s="71"/>
      <c r="G259" s="83"/>
    </row>
    <row r="260" spans="1:7" s="68" customFormat="1" ht="62.25" hidden="1" customHeight="1" x14ac:dyDescent="0.25">
      <c r="A260" s="40">
        <v>18.350000000000001</v>
      </c>
      <c r="B260" s="138" t="s">
        <v>259</v>
      </c>
      <c r="C260" s="148"/>
      <c r="D260" s="69" t="s">
        <v>196</v>
      </c>
      <c r="E260" s="70"/>
      <c r="F260" s="71"/>
      <c r="G260" s="83"/>
    </row>
    <row r="261" spans="1:7" s="68" customFormat="1" ht="162" hidden="1" customHeight="1" x14ac:dyDescent="0.25">
      <c r="A261" s="40">
        <v>18.36</v>
      </c>
      <c r="B261" s="140" t="s">
        <v>260</v>
      </c>
      <c r="C261" s="141"/>
      <c r="D261" s="41" t="s">
        <v>256</v>
      </c>
      <c r="E261" s="117">
        <v>0</v>
      </c>
      <c r="F261" s="66"/>
      <c r="G261" s="65">
        <f>+E261*F261</f>
        <v>0</v>
      </c>
    </row>
    <row r="262" spans="1:7" s="68" customFormat="1" ht="61.5" hidden="1" customHeight="1" x14ac:dyDescent="0.25">
      <c r="A262" s="82">
        <v>18.37</v>
      </c>
      <c r="B262" s="138" t="s">
        <v>261</v>
      </c>
      <c r="C262" s="139"/>
      <c r="D262" s="69" t="s">
        <v>256</v>
      </c>
      <c r="E262" s="70"/>
      <c r="F262" s="71"/>
      <c r="G262" s="83"/>
    </row>
    <row r="263" spans="1:7" s="68" customFormat="1" ht="63" hidden="1" customHeight="1" x14ac:dyDescent="0.25">
      <c r="A263" s="82">
        <v>18.38</v>
      </c>
      <c r="B263" s="138" t="s">
        <v>262</v>
      </c>
      <c r="C263" s="149"/>
      <c r="D263" s="69" t="s">
        <v>38</v>
      </c>
      <c r="E263" s="70"/>
      <c r="F263" s="71"/>
      <c r="G263" s="83"/>
    </row>
    <row r="264" spans="1:7" s="68" customFormat="1" ht="27" hidden="1" customHeight="1" x14ac:dyDescent="0.25">
      <c r="A264" s="82">
        <v>18.39</v>
      </c>
      <c r="B264" s="138" t="s">
        <v>263</v>
      </c>
      <c r="C264" s="149"/>
      <c r="D264" s="69" t="s">
        <v>196</v>
      </c>
      <c r="E264" s="70"/>
      <c r="F264" s="71"/>
      <c r="G264" s="83"/>
    </row>
    <row r="265" spans="1:7" s="68" customFormat="1" ht="37.5" hidden="1" customHeight="1" x14ac:dyDescent="0.25">
      <c r="A265" s="82">
        <v>18.399999999999999</v>
      </c>
      <c r="B265" s="138" t="s">
        <v>264</v>
      </c>
      <c r="C265" s="148"/>
      <c r="D265" s="69" t="s">
        <v>38</v>
      </c>
      <c r="E265" s="70"/>
      <c r="F265" s="71"/>
      <c r="G265" s="83"/>
    </row>
    <row r="266" spans="1:7" s="68" customFormat="1" ht="37.5" hidden="1" customHeight="1" x14ac:dyDescent="0.25">
      <c r="A266" s="82">
        <v>18.41</v>
      </c>
      <c r="B266" s="138" t="s">
        <v>265</v>
      </c>
      <c r="C266" s="139"/>
      <c r="D266" s="69" t="s">
        <v>38</v>
      </c>
      <c r="E266" s="70"/>
      <c r="F266" s="71"/>
      <c r="G266" s="83"/>
    </row>
    <row r="267" spans="1:7" s="68" customFormat="1" ht="26.25" hidden="1" customHeight="1" x14ac:dyDescent="0.25">
      <c r="A267" s="82">
        <v>18.420000000000002</v>
      </c>
      <c r="B267" s="138" t="s">
        <v>266</v>
      </c>
      <c r="C267" s="139"/>
      <c r="D267" s="69" t="s">
        <v>196</v>
      </c>
      <c r="E267" s="70"/>
      <c r="F267" s="71"/>
      <c r="G267" s="83"/>
    </row>
    <row r="268" spans="1:7" s="68" customFormat="1" ht="25.5" hidden="1" customHeight="1" x14ac:dyDescent="0.25">
      <c r="A268" s="82">
        <v>18.43</v>
      </c>
      <c r="B268" s="138" t="s">
        <v>267</v>
      </c>
      <c r="C268" s="139"/>
      <c r="D268" s="69" t="s">
        <v>196</v>
      </c>
      <c r="E268" s="70"/>
      <c r="F268" s="71"/>
      <c r="G268" s="83"/>
    </row>
    <row r="269" spans="1:7" s="68" customFormat="1" ht="25.5" hidden="1" customHeight="1" x14ac:dyDescent="0.25">
      <c r="A269" s="82">
        <v>18.440000000000001</v>
      </c>
      <c r="B269" s="138" t="s">
        <v>268</v>
      </c>
      <c r="C269" s="139"/>
      <c r="D269" s="69" t="s">
        <v>196</v>
      </c>
      <c r="E269" s="70"/>
      <c r="F269" s="71"/>
      <c r="G269" s="83"/>
    </row>
    <row r="270" spans="1:7" s="68" customFormat="1" ht="38.25" hidden="1" customHeight="1" x14ac:dyDescent="0.25">
      <c r="A270" s="82">
        <v>18.45</v>
      </c>
      <c r="B270" s="138" t="s">
        <v>269</v>
      </c>
      <c r="C270" s="139"/>
      <c r="D270" s="69" t="s">
        <v>196</v>
      </c>
      <c r="E270" s="70"/>
      <c r="F270" s="71"/>
      <c r="G270" s="83"/>
    </row>
    <row r="271" spans="1:7" s="68" customFormat="1" ht="26.25" hidden="1" customHeight="1" x14ac:dyDescent="0.25">
      <c r="A271" s="82">
        <v>18.46</v>
      </c>
      <c r="B271" s="138" t="s">
        <v>270</v>
      </c>
      <c r="C271" s="139"/>
      <c r="D271" s="69" t="s">
        <v>196</v>
      </c>
      <c r="E271" s="70"/>
      <c r="F271" s="71"/>
      <c r="G271" s="83"/>
    </row>
    <row r="272" spans="1:7" s="68" customFormat="1" ht="38.25" hidden="1" customHeight="1" x14ac:dyDescent="0.25">
      <c r="A272" s="40">
        <v>18.47</v>
      </c>
      <c r="B272" s="140" t="s">
        <v>271</v>
      </c>
      <c r="C272" s="147"/>
      <c r="D272" s="41" t="s">
        <v>256</v>
      </c>
      <c r="E272" s="51"/>
      <c r="F272" s="71"/>
      <c r="G272" s="65"/>
    </row>
    <row r="273" spans="1:7" s="68" customFormat="1" ht="38.25" hidden="1" customHeight="1" x14ac:dyDescent="0.25">
      <c r="A273" s="40">
        <v>18.48</v>
      </c>
      <c r="B273" s="140" t="s">
        <v>272</v>
      </c>
      <c r="C273" s="147"/>
      <c r="D273" s="41" t="s">
        <v>256</v>
      </c>
      <c r="E273" s="51"/>
      <c r="F273" s="71"/>
      <c r="G273" s="65"/>
    </row>
    <row r="274" spans="1:7" s="68" customFormat="1" ht="25.5" hidden="1" customHeight="1" x14ac:dyDescent="0.25">
      <c r="A274" s="82">
        <v>18.489999999999998</v>
      </c>
      <c r="B274" s="138" t="s">
        <v>273</v>
      </c>
      <c r="C274" s="148"/>
      <c r="D274" s="69" t="s">
        <v>256</v>
      </c>
      <c r="E274" s="70"/>
      <c r="F274" s="71"/>
      <c r="G274" s="83"/>
    </row>
    <row r="275" spans="1:7" s="68" customFormat="1" ht="14.25" hidden="1" customHeight="1" x14ac:dyDescent="0.25">
      <c r="A275" s="82">
        <v>18.5</v>
      </c>
      <c r="B275" s="138" t="s">
        <v>274</v>
      </c>
      <c r="C275" s="148"/>
      <c r="D275" s="69" t="s">
        <v>196</v>
      </c>
      <c r="E275" s="70"/>
      <c r="F275" s="71"/>
      <c r="G275" s="83"/>
    </row>
    <row r="276" spans="1:7" s="68" customFormat="1" ht="185.25" hidden="1" customHeight="1" x14ac:dyDescent="0.25">
      <c r="A276" s="82">
        <v>18.510000000000002</v>
      </c>
      <c r="B276" s="138" t="s">
        <v>275</v>
      </c>
      <c r="C276" s="139"/>
      <c r="D276" s="69" t="s">
        <v>196</v>
      </c>
      <c r="E276" s="70"/>
      <c r="F276" s="71"/>
      <c r="G276" s="83"/>
    </row>
    <row r="277" spans="1:7" s="68" customFormat="1" ht="51" hidden="1" customHeight="1" x14ac:dyDescent="0.25">
      <c r="A277" s="40">
        <v>18.52</v>
      </c>
      <c r="B277" s="140" t="s">
        <v>276</v>
      </c>
      <c r="C277" s="141"/>
      <c r="D277" s="41" t="s">
        <v>256</v>
      </c>
      <c r="E277" s="117">
        <v>0</v>
      </c>
      <c r="F277" s="66"/>
      <c r="G277" s="65">
        <f>+E277*F277</f>
        <v>0</v>
      </c>
    </row>
    <row r="278" spans="1:7" s="68" customFormat="1" ht="38.25" hidden="1" customHeight="1" x14ac:dyDescent="0.25">
      <c r="A278" s="82"/>
      <c r="B278" s="142" t="s">
        <v>277</v>
      </c>
      <c r="C278" s="142"/>
      <c r="D278" s="69"/>
      <c r="E278" s="70"/>
      <c r="F278" s="71"/>
      <c r="G278" s="83"/>
    </row>
    <row r="279" spans="1:7" hidden="1" x14ac:dyDescent="0.25">
      <c r="A279" s="52"/>
      <c r="B279" s="136" t="s">
        <v>278</v>
      </c>
      <c r="C279" s="136"/>
      <c r="D279" s="52"/>
      <c r="E279" s="52"/>
      <c r="F279" s="53"/>
      <c r="G279" s="56">
        <f>SUM(G226:G278)</f>
        <v>0</v>
      </c>
    </row>
    <row r="280" spans="1:7" s="89" customFormat="1" ht="15" hidden="1" customHeight="1" x14ac:dyDescent="0.25">
      <c r="A280" s="84"/>
      <c r="B280" s="58"/>
      <c r="C280" s="59"/>
      <c r="D280" s="85"/>
      <c r="E280" s="86"/>
      <c r="F280" s="87"/>
      <c r="G280" s="88"/>
    </row>
    <row r="281" spans="1:7" s="68" customFormat="1" ht="15" customHeight="1" x14ac:dyDescent="0.25">
      <c r="A281" s="36">
        <v>19</v>
      </c>
      <c r="B281" s="143" t="s">
        <v>279</v>
      </c>
      <c r="C281" s="144"/>
      <c r="D281" s="37"/>
      <c r="E281" s="75"/>
      <c r="F281" s="76"/>
      <c r="G281" s="38"/>
    </row>
    <row r="282" spans="1:7" s="68" customFormat="1" ht="24.6" customHeight="1" x14ac:dyDescent="0.25">
      <c r="A282" s="47">
        <v>19.010000000000002</v>
      </c>
      <c r="B282" s="145" t="s">
        <v>280</v>
      </c>
      <c r="C282" s="146"/>
      <c r="D282" s="48" t="s">
        <v>19</v>
      </c>
      <c r="E282" s="49">
        <v>1</v>
      </c>
      <c r="F282" s="73"/>
      <c r="G282" s="74">
        <f>+E282*F282</f>
        <v>0</v>
      </c>
    </row>
    <row r="283" spans="1:7" x14ac:dyDescent="0.25">
      <c r="A283" s="52"/>
      <c r="B283" s="136" t="s">
        <v>281</v>
      </c>
      <c r="C283" s="136"/>
      <c r="D283" s="52"/>
      <c r="E283" s="52"/>
      <c r="F283" s="53"/>
      <c r="G283" s="56">
        <f>SUM(G282)</f>
        <v>0</v>
      </c>
    </row>
    <row r="284" spans="1:7" s="89" customFormat="1" ht="15" customHeight="1" x14ac:dyDescent="0.25">
      <c r="A284" s="84"/>
      <c r="B284" s="58"/>
      <c r="C284" s="59"/>
      <c r="D284" s="85"/>
      <c r="E284" s="86"/>
      <c r="F284" s="87"/>
      <c r="G284" s="88"/>
    </row>
    <row r="285" spans="1:7" hidden="1" x14ac:dyDescent="0.25"/>
    <row r="286" spans="1:7" hidden="1" x14ac:dyDescent="0.25"/>
    <row r="287" spans="1:7" hidden="1" x14ac:dyDescent="0.25"/>
    <row r="288" spans="1:7" hidden="1" x14ac:dyDescent="0.25"/>
    <row r="289" spans="1:7" hidden="1" x14ac:dyDescent="0.25"/>
    <row r="290" spans="1:7" hidden="1" x14ac:dyDescent="0.25"/>
    <row r="292" spans="1:7" ht="18" x14ac:dyDescent="0.25">
      <c r="B292" s="137" t="s">
        <v>282</v>
      </c>
      <c r="C292" s="137"/>
    </row>
    <row r="295" spans="1:7" x14ac:dyDescent="0.25">
      <c r="A295" s="91">
        <v>1</v>
      </c>
      <c r="B295" s="133" t="str">
        <f>B13</f>
        <v>PRIPREMNI  RADOVI</v>
      </c>
      <c r="C295" s="133"/>
      <c r="G295" s="92">
        <f>G31</f>
        <v>0</v>
      </c>
    </row>
    <row r="296" spans="1:7" ht="5.45" customHeight="1" x14ac:dyDescent="0.25">
      <c r="A296" s="91"/>
      <c r="B296" s="93"/>
      <c r="C296" s="93"/>
      <c r="G296" s="92"/>
    </row>
    <row r="297" spans="1:7" x14ac:dyDescent="0.25">
      <c r="A297" s="91">
        <v>2</v>
      </c>
      <c r="B297" s="133" t="str">
        <f>B33</f>
        <v>ZEMLJANI RADOVI</v>
      </c>
      <c r="C297" s="133"/>
      <c r="G297" s="92">
        <f>G39</f>
        <v>0</v>
      </c>
    </row>
    <row r="298" spans="1:7" ht="5.45" customHeight="1" x14ac:dyDescent="0.25">
      <c r="A298" s="91"/>
      <c r="B298" s="93"/>
      <c r="C298" s="93"/>
      <c r="G298" s="92"/>
    </row>
    <row r="299" spans="1:7" x14ac:dyDescent="0.25">
      <c r="A299" s="91">
        <v>3</v>
      </c>
      <c r="B299" s="133" t="str">
        <f>B41</f>
        <v>BETONSKI  I AB RADOVI</v>
      </c>
      <c r="C299" s="133"/>
      <c r="G299" s="92">
        <f>G50</f>
        <v>0</v>
      </c>
    </row>
    <row r="300" spans="1:7" ht="5.45" customHeight="1" x14ac:dyDescent="0.25">
      <c r="A300" s="91"/>
      <c r="B300" s="93"/>
      <c r="C300" s="93"/>
      <c r="G300" s="92"/>
    </row>
    <row r="301" spans="1:7" x14ac:dyDescent="0.25">
      <c r="A301" s="91">
        <v>4</v>
      </c>
      <c r="B301" s="133" t="str">
        <f>B52</f>
        <v>ARMIRAČKI    RADOVI</v>
      </c>
      <c r="C301" s="133"/>
      <c r="G301" s="92">
        <f>G56</f>
        <v>0</v>
      </c>
    </row>
    <row r="302" spans="1:7" ht="5.45" customHeight="1" x14ac:dyDescent="0.25">
      <c r="A302" s="91"/>
      <c r="B302" s="93"/>
      <c r="C302" s="93"/>
      <c r="G302" s="92"/>
    </row>
    <row r="303" spans="1:7" x14ac:dyDescent="0.25">
      <c r="A303" s="91">
        <v>5</v>
      </c>
      <c r="B303" s="133" t="str">
        <f>B58</f>
        <v>ZIDARSKI RADOVI</v>
      </c>
      <c r="C303" s="133"/>
      <c r="G303" s="92">
        <f>G77</f>
        <v>0</v>
      </c>
    </row>
    <row r="304" spans="1:7" ht="5.45" customHeight="1" x14ac:dyDescent="0.25">
      <c r="A304" s="91"/>
      <c r="B304" s="93"/>
      <c r="C304" s="93"/>
      <c r="G304" s="92"/>
    </row>
    <row r="305" spans="1:7" x14ac:dyDescent="0.25">
      <c r="A305" s="91">
        <v>6</v>
      </c>
      <c r="B305" s="133" t="str">
        <f>B79</f>
        <v>GIPS-KARTONSKE ZIDNE I PLAFONSKE OBLOGE</v>
      </c>
      <c r="C305" s="133"/>
      <c r="G305" s="92">
        <f>G90</f>
        <v>0</v>
      </c>
    </row>
    <row r="306" spans="1:7" ht="5.45" customHeight="1" x14ac:dyDescent="0.25">
      <c r="A306" s="91"/>
      <c r="B306" s="93"/>
      <c r="C306" s="93"/>
      <c r="G306" s="92"/>
    </row>
    <row r="307" spans="1:7" x14ac:dyDescent="0.25">
      <c r="A307" s="91">
        <v>7</v>
      </c>
      <c r="B307" s="133" t="str">
        <f>B92</f>
        <v>MOLERSKO- FARBARSKI RADOVI</v>
      </c>
      <c r="C307" s="133"/>
      <c r="G307" s="92">
        <f>G97</f>
        <v>0</v>
      </c>
    </row>
    <row r="308" spans="1:7" ht="5.45" customHeight="1" x14ac:dyDescent="0.25">
      <c r="A308" s="91"/>
      <c r="B308" s="93"/>
      <c r="C308" s="93"/>
      <c r="G308" s="92"/>
    </row>
    <row r="309" spans="1:7" x14ac:dyDescent="0.25">
      <c r="A309" s="91">
        <v>8</v>
      </c>
      <c r="B309" s="133" t="str">
        <f>B99</f>
        <v>PODOPOLAGAČKI RADOVI</v>
      </c>
      <c r="C309" s="133"/>
      <c r="G309" s="92">
        <f>G106</f>
        <v>0</v>
      </c>
    </row>
    <row r="310" spans="1:7" ht="5.45" customHeight="1" x14ac:dyDescent="0.25">
      <c r="A310" s="91"/>
      <c r="B310" s="93"/>
      <c r="C310" s="93"/>
      <c r="G310" s="92"/>
    </row>
    <row r="311" spans="1:7" ht="16.5" customHeight="1" x14ac:dyDescent="0.25">
      <c r="A311" s="91">
        <v>9</v>
      </c>
      <c r="B311" s="133" t="str">
        <f>B108</f>
        <v>KERAMIČARSKI RADOVI</v>
      </c>
      <c r="C311" s="133"/>
      <c r="G311" s="92">
        <f>G113</f>
        <v>0</v>
      </c>
    </row>
    <row r="312" spans="1:7" ht="5.45" customHeight="1" x14ac:dyDescent="0.25">
      <c r="A312" s="91"/>
      <c r="B312" s="93"/>
      <c r="C312" s="93"/>
      <c r="G312" s="92"/>
    </row>
    <row r="313" spans="1:7" x14ac:dyDescent="0.25">
      <c r="A313" s="91">
        <v>10</v>
      </c>
      <c r="B313" s="133" t="str">
        <f>B115</f>
        <v>STOLARSKI RADOVI I FASADNA STOLARIJA</v>
      </c>
      <c r="C313" s="133"/>
      <c r="G313" s="92">
        <f>G132</f>
        <v>0</v>
      </c>
    </row>
    <row r="314" spans="1:7" ht="5.45" customHeight="1" x14ac:dyDescent="0.25">
      <c r="A314" s="91"/>
      <c r="B314" s="93"/>
      <c r="C314" s="93"/>
      <c r="G314" s="92"/>
    </row>
    <row r="315" spans="1:7" x14ac:dyDescent="0.25">
      <c r="A315" s="91">
        <v>11</v>
      </c>
      <c r="B315" s="133" t="str">
        <f>B134</f>
        <v>FASADERSKI RADOVI</v>
      </c>
      <c r="C315" s="133"/>
      <c r="G315" s="92">
        <f>G137</f>
        <v>0</v>
      </c>
    </row>
    <row r="316" spans="1:7" ht="5.45" customHeight="1" x14ac:dyDescent="0.25">
      <c r="A316" s="91"/>
      <c r="B316" s="93"/>
      <c r="C316" s="93"/>
      <c r="G316" s="92"/>
    </row>
    <row r="317" spans="1:7" x14ac:dyDescent="0.25">
      <c r="A317" s="91">
        <v>12</v>
      </c>
      <c r="B317" s="133" t="str">
        <f>B139</f>
        <v>BRAVARSKI RADOVI</v>
      </c>
      <c r="C317" s="133"/>
      <c r="G317" s="92">
        <f>G142</f>
        <v>0</v>
      </c>
    </row>
    <row r="318" spans="1:7" ht="5.45" customHeight="1" x14ac:dyDescent="0.25">
      <c r="A318" s="91"/>
      <c r="B318" s="93"/>
      <c r="C318" s="93"/>
      <c r="G318" s="92"/>
    </row>
    <row r="319" spans="1:7" x14ac:dyDescent="0.25">
      <c r="A319" s="91">
        <v>13</v>
      </c>
      <c r="B319" s="133" t="str">
        <f>B144</f>
        <v>TESARSKI RADOVI</v>
      </c>
      <c r="C319" s="133"/>
      <c r="G319" s="92">
        <f>G154</f>
        <v>0</v>
      </c>
    </row>
    <row r="320" spans="1:7" ht="5.45" customHeight="1" x14ac:dyDescent="0.25">
      <c r="A320" s="91"/>
      <c r="B320" s="93"/>
      <c r="C320" s="93"/>
      <c r="G320" s="92"/>
    </row>
    <row r="321" spans="1:7" x14ac:dyDescent="0.25">
      <c r="A321" s="91">
        <v>14</v>
      </c>
      <c r="B321" s="133" t="str">
        <f>B156</f>
        <v>KROVOPOKRIVAČKI RADOVI</v>
      </c>
      <c r="C321" s="133"/>
      <c r="G321" s="92">
        <f>G161</f>
        <v>0</v>
      </c>
    </row>
    <row r="322" spans="1:7" ht="5.45" customHeight="1" x14ac:dyDescent="0.25">
      <c r="A322" s="91"/>
      <c r="B322" s="93"/>
      <c r="C322" s="93"/>
      <c r="G322" s="92"/>
    </row>
    <row r="323" spans="1:7" x14ac:dyDescent="0.25">
      <c r="A323" s="91">
        <v>15</v>
      </c>
      <c r="B323" s="133" t="str">
        <f>B163</f>
        <v>LIMARSKI RADOVI</v>
      </c>
      <c r="C323" s="133"/>
      <c r="G323" s="92">
        <f>G175</f>
        <v>0</v>
      </c>
    </row>
    <row r="324" spans="1:7" ht="5.45" customHeight="1" x14ac:dyDescent="0.25">
      <c r="A324" s="91"/>
      <c r="B324" s="93"/>
      <c r="C324" s="93"/>
      <c r="G324" s="92"/>
    </row>
    <row r="325" spans="1:7" x14ac:dyDescent="0.25">
      <c r="A325" s="91">
        <v>16</v>
      </c>
      <c r="B325" s="133" t="str">
        <f>B177</f>
        <v>IZOLATERSKI RADOVI</v>
      </c>
      <c r="C325" s="133"/>
      <c r="G325" s="92">
        <f>G184</f>
        <v>0</v>
      </c>
    </row>
    <row r="326" spans="1:7" ht="5.45" customHeight="1" x14ac:dyDescent="0.25">
      <c r="A326" s="91"/>
      <c r="B326" s="93"/>
      <c r="C326" s="93"/>
      <c r="G326" s="92"/>
    </row>
    <row r="327" spans="1:7" x14ac:dyDescent="0.25">
      <c r="A327" s="91">
        <v>17</v>
      </c>
      <c r="B327" s="133" t="str">
        <f>B186</f>
        <v>VODOVOD, KANALIZACIJA I SANITARIJE</v>
      </c>
      <c r="C327" s="133"/>
      <c r="G327" s="92">
        <f>G222</f>
        <v>0</v>
      </c>
    </row>
    <row r="328" spans="1:7" ht="5.45" customHeight="1" x14ac:dyDescent="0.25">
      <c r="A328" s="91"/>
      <c r="B328" s="93"/>
      <c r="C328" s="93"/>
      <c r="G328" s="92"/>
    </row>
    <row r="329" spans="1:7" x14ac:dyDescent="0.25">
      <c r="A329" s="91">
        <v>18</v>
      </c>
      <c r="B329" s="133" t="str">
        <f>B224</f>
        <v>ELEKTROINSTALACIJE</v>
      </c>
      <c r="C329" s="133"/>
      <c r="G329" s="92">
        <f>G279</f>
        <v>0</v>
      </c>
    </row>
    <row r="330" spans="1:7" ht="5.45" customHeight="1" x14ac:dyDescent="0.25">
      <c r="A330" s="91"/>
      <c r="B330" s="93"/>
      <c r="C330" s="93"/>
      <c r="G330" s="92"/>
    </row>
    <row r="331" spans="1:7" ht="15.75" thickBot="1" x14ac:dyDescent="0.3">
      <c r="A331" s="94">
        <v>19</v>
      </c>
      <c r="B331" s="134" t="str">
        <f>B281</f>
        <v>OSTALI RADOVI</v>
      </c>
      <c r="C331" s="134"/>
      <c r="D331" s="95"/>
      <c r="E331" s="95"/>
      <c r="F331" s="96"/>
      <c r="G331" s="97">
        <f>G283</f>
        <v>0</v>
      </c>
    </row>
    <row r="332" spans="1:7" ht="4.1500000000000004" customHeight="1" x14ac:dyDescent="0.25">
      <c r="B332" s="132"/>
      <c r="C332" s="132"/>
    </row>
    <row r="333" spans="1:7" ht="15.75" x14ac:dyDescent="0.25">
      <c r="B333" s="135" t="s">
        <v>283</v>
      </c>
      <c r="C333" s="135"/>
      <c r="D333" s="98"/>
      <c r="E333" s="98"/>
      <c r="F333" s="99"/>
      <c r="G333" s="100">
        <f>SUM(G295:G331)</f>
        <v>0</v>
      </c>
    </row>
    <row r="334" spans="1:7" x14ac:dyDescent="0.25">
      <c r="B334" s="132"/>
      <c r="C334" s="132"/>
    </row>
    <row r="335" spans="1:7" ht="15.75" x14ac:dyDescent="0.25">
      <c r="B335" s="130" t="s">
        <v>284</v>
      </c>
      <c r="C335" s="130"/>
      <c r="D335" s="101"/>
      <c r="E335" s="101"/>
      <c r="F335" s="102"/>
      <c r="G335" s="103">
        <f>+G333*0.17</f>
        <v>0</v>
      </c>
    </row>
    <row r="336" spans="1:7" x14ac:dyDescent="0.25">
      <c r="B336" s="104"/>
      <c r="C336" s="104"/>
    </row>
    <row r="337" spans="2:7" ht="15.75" x14ac:dyDescent="0.25">
      <c r="B337" s="131" t="s">
        <v>285</v>
      </c>
      <c r="C337" s="131"/>
      <c r="D337" s="105"/>
      <c r="E337" s="105"/>
      <c r="F337" s="106"/>
      <c r="G337" s="107">
        <f>SUM(G333:G336)</f>
        <v>0</v>
      </c>
    </row>
    <row r="338" spans="2:7" x14ac:dyDescent="0.25">
      <c r="B338" s="104"/>
      <c r="C338" s="104"/>
    </row>
    <row r="339" spans="2:7" x14ac:dyDescent="0.25">
      <c r="B339" s="104"/>
      <c r="C339" s="104"/>
    </row>
    <row r="340" spans="2:7" x14ac:dyDescent="0.25">
      <c r="B340" s="104"/>
      <c r="C340" s="104"/>
    </row>
    <row r="341" spans="2:7" x14ac:dyDescent="0.25">
      <c r="B341" s="129" t="s">
        <v>286</v>
      </c>
      <c r="C341" s="132"/>
    </row>
    <row r="342" spans="2:7" x14ac:dyDescent="0.25">
      <c r="B342" s="129" t="s">
        <v>287</v>
      </c>
      <c r="C342" s="129"/>
      <c r="D342" s="129"/>
      <c r="E342" s="129"/>
      <c r="F342" s="129"/>
      <c r="G342" s="129"/>
    </row>
    <row r="343" spans="2:7" x14ac:dyDescent="0.25">
      <c r="B343" s="129" t="s">
        <v>288</v>
      </c>
      <c r="C343" s="129"/>
      <c r="D343" s="129"/>
      <c r="E343" s="129"/>
      <c r="F343" s="129"/>
      <c r="G343" s="129"/>
    </row>
    <row r="344" spans="2:7" x14ac:dyDescent="0.25">
      <c r="B344" s="129"/>
      <c r="C344" s="129"/>
      <c r="D344" s="129"/>
      <c r="E344" s="129"/>
      <c r="F344" s="129"/>
      <c r="G344" s="129"/>
    </row>
    <row r="345" spans="2:7" x14ac:dyDescent="0.25">
      <c r="B345" s="129"/>
      <c r="C345" s="129"/>
      <c r="D345" s="129"/>
      <c r="E345" s="129"/>
      <c r="F345" s="129"/>
      <c r="G345" s="129"/>
    </row>
    <row r="346" spans="2:7" x14ac:dyDescent="0.25">
      <c r="B346" s="129"/>
      <c r="C346" s="129"/>
      <c r="D346" s="129"/>
      <c r="E346" s="129"/>
      <c r="F346" s="129"/>
      <c r="G346" s="129"/>
    </row>
    <row r="347" spans="2:7" x14ac:dyDescent="0.25">
      <c r="B347" s="129"/>
      <c r="C347" s="129"/>
      <c r="D347" s="129"/>
      <c r="E347" s="129"/>
      <c r="F347" s="129"/>
      <c r="G347" s="129"/>
    </row>
    <row r="348" spans="2:7" x14ac:dyDescent="0.25">
      <c r="B348" s="129"/>
      <c r="C348" s="129"/>
      <c r="D348" s="129"/>
      <c r="E348" s="129"/>
      <c r="F348" s="129"/>
      <c r="G348" s="129"/>
    </row>
    <row r="349" spans="2:7" x14ac:dyDescent="0.25">
      <c r="B349" s="129"/>
      <c r="C349" s="129"/>
      <c r="D349" s="129"/>
      <c r="E349" s="129"/>
      <c r="F349" s="129"/>
      <c r="G349" s="129"/>
    </row>
    <row r="350" spans="2:7" x14ac:dyDescent="0.25">
      <c r="B350" s="129"/>
      <c r="C350" s="129"/>
      <c r="D350" s="129"/>
      <c r="E350" s="129"/>
      <c r="F350" s="129"/>
      <c r="G350" s="129"/>
    </row>
  </sheetData>
  <mergeCells count="295">
    <mergeCell ref="B2:F2"/>
    <mergeCell ref="B8:C8"/>
    <mergeCell ref="B9:C9"/>
    <mergeCell ref="B11:C11"/>
    <mergeCell ref="C5:D5"/>
    <mergeCell ref="B6:D6"/>
    <mergeCell ref="B19:C19"/>
    <mergeCell ref="B20:C20"/>
    <mergeCell ref="B21:C21"/>
    <mergeCell ref="B10:C10"/>
    <mergeCell ref="B22:C22"/>
    <mergeCell ref="B23:C23"/>
    <mergeCell ref="B24:C24"/>
    <mergeCell ref="B13:C13"/>
    <mergeCell ref="B14:C14"/>
    <mergeCell ref="B15:C15"/>
    <mergeCell ref="B16:C16"/>
    <mergeCell ref="B17:C17"/>
    <mergeCell ref="B18:C18"/>
    <mergeCell ref="B31:C31"/>
    <mergeCell ref="B33:C33"/>
    <mergeCell ref="B34:C34"/>
    <mergeCell ref="B35:C35"/>
    <mergeCell ref="B36:C36"/>
    <mergeCell ref="B37:C37"/>
    <mergeCell ref="B25:C25"/>
    <mergeCell ref="B26:C26"/>
    <mergeCell ref="B27:C27"/>
    <mergeCell ref="B28:C28"/>
    <mergeCell ref="B29:C29"/>
    <mergeCell ref="B30:C30"/>
    <mergeCell ref="B45:C45"/>
    <mergeCell ref="B46:C46"/>
    <mergeCell ref="B47:C47"/>
    <mergeCell ref="B48:C48"/>
    <mergeCell ref="B49:C49"/>
    <mergeCell ref="B50:C50"/>
    <mergeCell ref="B38:C38"/>
    <mergeCell ref="B39:C39"/>
    <mergeCell ref="B41:C41"/>
    <mergeCell ref="B42:C42"/>
    <mergeCell ref="B43:C43"/>
    <mergeCell ref="B44:C44"/>
    <mergeCell ref="B59:C59"/>
    <mergeCell ref="B60:C60"/>
    <mergeCell ref="B61:C61"/>
    <mergeCell ref="B62:C62"/>
    <mergeCell ref="B63:C63"/>
    <mergeCell ref="B64:C64"/>
    <mergeCell ref="B52:C52"/>
    <mergeCell ref="B53:C53"/>
    <mergeCell ref="B54:C54"/>
    <mergeCell ref="B55:C55"/>
    <mergeCell ref="B56:C56"/>
    <mergeCell ref="B58:C58"/>
    <mergeCell ref="B71:C71"/>
    <mergeCell ref="B72:C72"/>
    <mergeCell ref="B73:C73"/>
    <mergeCell ref="B74:C74"/>
    <mergeCell ref="B75:C75"/>
    <mergeCell ref="B76:C76"/>
    <mergeCell ref="B65:C65"/>
    <mergeCell ref="B66:C66"/>
    <mergeCell ref="B67:C67"/>
    <mergeCell ref="B68:C68"/>
    <mergeCell ref="B69:C69"/>
    <mergeCell ref="B70:C70"/>
    <mergeCell ref="B84:C84"/>
    <mergeCell ref="B85:C85"/>
    <mergeCell ref="B86:C86"/>
    <mergeCell ref="B87:C87"/>
    <mergeCell ref="B88:C88"/>
    <mergeCell ref="B89:C89"/>
    <mergeCell ref="B77:C77"/>
    <mergeCell ref="B79:C79"/>
    <mergeCell ref="B80:C80"/>
    <mergeCell ref="B81:C81"/>
    <mergeCell ref="B82:C82"/>
    <mergeCell ref="B83:C83"/>
    <mergeCell ref="B97:C97"/>
    <mergeCell ref="B99:C99"/>
    <mergeCell ref="B100:C100"/>
    <mergeCell ref="B101:C101"/>
    <mergeCell ref="B102:C102"/>
    <mergeCell ref="B103:C103"/>
    <mergeCell ref="B90:C90"/>
    <mergeCell ref="B92:C92"/>
    <mergeCell ref="B93:C93"/>
    <mergeCell ref="B94:C94"/>
    <mergeCell ref="B95:C95"/>
    <mergeCell ref="B96:C96"/>
    <mergeCell ref="B111:C111"/>
    <mergeCell ref="B112:C112"/>
    <mergeCell ref="B113:C113"/>
    <mergeCell ref="B115:C115"/>
    <mergeCell ref="B116:C116"/>
    <mergeCell ref="B117:C117"/>
    <mergeCell ref="B104:C104"/>
    <mergeCell ref="B105:C105"/>
    <mergeCell ref="B106:C106"/>
    <mergeCell ref="B108:C108"/>
    <mergeCell ref="B109:C109"/>
    <mergeCell ref="B110:C110"/>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7:C137"/>
    <mergeCell ref="B139:C139"/>
    <mergeCell ref="B140:C140"/>
    <mergeCell ref="B141:C141"/>
    <mergeCell ref="B142:C142"/>
    <mergeCell ref="B144:C144"/>
    <mergeCell ref="B130:C130"/>
    <mergeCell ref="B131:C131"/>
    <mergeCell ref="B132:C132"/>
    <mergeCell ref="B134:C134"/>
    <mergeCell ref="B135:C135"/>
    <mergeCell ref="B136:C136"/>
    <mergeCell ref="B151:C151"/>
    <mergeCell ref="B152:C152"/>
    <mergeCell ref="B153:C153"/>
    <mergeCell ref="B154:C154"/>
    <mergeCell ref="B156:C156"/>
    <mergeCell ref="B157:C157"/>
    <mergeCell ref="B145:C145"/>
    <mergeCell ref="B146:C146"/>
    <mergeCell ref="B147:C147"/>
    <mergeCell ref="B148:C148"/>
    <mergeCell ref="B149:C149"/>
    <mergeCell ref="B150:C150"/>
    <mergeCell ref="B165:C165"/>
    <mergeCell ref="B166:C166"/>
    <mergeCell ref="B167:C167"/>
    <mergeCell ref="B168:C168"/>
    <mergeCell ref="B169:C169"/>
    <mergeCell ref="B170:C170"/>
    <mergeCell ref="B158:C158"/>
    <mergeCell ref="B159:C159"/>
    <mergeCell ref="B160:C160"/>
    <mergeCell ref="B161:C161"/>
    <mergeCell ref="B163:C163"/>
    <mergeCell ref="B164:C164"/>
    <mergeCell ref="B178:C178"/>
    <mergeCell ref="B179:C179"/>
    <mergeCell ref="B180:C180"/>
    <mergeCell ref="B181:C181"/>
    <mergeCell ref="B182:C182"/>
    <mergeCell ref="B183:C183"/>
    <mergeCell ref="B171:C171"/>
    <mergeCell ref="B172:C172"/>
    <mergeCell ref="B173:C173"/>
    <mergeCell ref="B174:C174"/>
    <mergeCell ref="B175:C175"/>
    <mergeCell ref="B177:C177"/>
    <mergeCell ref="B191:C191"/>
    <mergeCell ref="B192:C192"/>
    <mergeCell ref="B193:C193"/>
    <mergeCell ref="B194:C194"/>
    <mergeCell ref="B195:C195"/>
    <mergeCell ref="B196:C196"/>
    <mergeCell ref="B184:C184"/>
    <mergeCell ref="B186:C186"/>
    <mergeCell ref="B187:C187"/>
    <mergeCell ref="B188:C188"/>
    <mergeCell ref="B189:C189"/>
    <mergeCell ref="B190:C190"/>
    <mergeCell ref="B203:C203"/>
    <mergeCell ref="B204:C204"/>
    <mergeCell ref="B205:C205"/>
    <mergeCell ref="B206:C206"/>
    <mergeCell ref="B207:C207"/>
    <mergeCell ref="B208:C208"/>
    <mergeCell ref="B197:C197"/>
    <mergeCell ref="B198:C198"/>
    <mergeCell ref="B199:C199"/>
    <mergeCell ref="B200:C200"/>
    <mergeCell ref="B201:C201"/>
    <mergeCell ref="B202:C202"/>
    <mergeCell ref="B215:C215"/>
    <mergeCell ref="B216:C216"/>
    <mergeCell ref="B217:C217"/>
    <mergeCell ref="B218:C218"/>
    <mergeCell ref="B219:C219"/>
    <mergeCell ref="B220:C220"/>
    <mergeCell ref="B209:C209"/>
    <mergeCell ref="B210:C210"/>
    <mergeCell ref="B211:C211"/>
    <mergeCell ref="B212:C212"/>
    <mergeCell ref="B213:C213"/>
    <mergeCell ref="B214:C214"/>
    <mergeCell ref="B228:C228"/>
    <mergeCell ref="B229:C229"/>
    <mergeCell ref="B230:C230"/>
    <mergeCell ref="B231:C231"/>
    <mergeCell ref="B232:C232"/>
    <mergeCell ref="B233:C233"/>
    <mergeCell ref="B221:C221"/>
    <mergeCell ref="B222:C222"/>
    <mergeCell ref="B224:C224"/>
    <mergeCell ref="B225:C225"/>
    <mergeCell ref="B226:C226"/>
    <mergeCell ref="B227:C227"/>
    <mergeCell ref="B240:C240"/>
    <mergeCell ref="B241:C241"/>
    <mergeCell ref="B242:C242"/>
    <mergeCell ref="B243:C243"/>
    <mergeCell ref="B244:C244"/>
    <mergeCell ref="B245:C245"/>
    <mergeCell ref="B234:C234"/>
    <mergeCell ref="B235:C235"/>
    <mergeCell ref="B236:C236"/>
    <mergeCell ref="B237:C237"/>
    <mergeCell ref="B238:C238"/>
    <mergeCell ref="B239:C239"/>
    <mergeCell ref="B252:C252"/>
    <mergeCell ref="B253:C253"/>
    <mergeCell ref="B254:C254"/>
    <mergeCell ref="B255:C255"/>
    <mergeCell ref="B256:C256"/>
    <mergeCell ref="B257:C257"/>
    <mergeCell ref="B246:C246"/>
    <mergeCell ref="B247:C247"/>
    <mergeCell ref="B248:C248"/>
    <mergeCell ref="B249:C249"/>
    <mergeCell ref="B250:C250"/>
    <mergeCell ref="B251:C251"/>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76:C276"/>
    <mergeCell ref="B277:C277"/>
    <mergeCell ref="B278:C278"/>
    <mergeCell ref="B279:C279"/>
    <mergeCell ref="B281:C281"/>
    <mergeCell ref="B282:C282"/>
    <mergeCell ref="B270:C270"/>
    <mergeCell ref="B271:C271"/>
    <mergeCell ref="B272:C272"/>
    <mergeCell ref="B273:C273"/>
    <mergeCell ref="B274:C274"/>
    <mergeCell ref="B275:C275"/>
    <mergeCell ref="B303:C303"/>
    <mergeCell ref="B305:C305"/>
    <mergeCell ref="B307:C307"/>
    <mergeCell ref="B309:C309"/>
    <mergeCell ref="B311:C311"/>
    <mergeCell ref="B313:C313"/>
    <mergeCell ref="B283:C283"/>
    <mergeCell ref="B292:C292"/>
    <mergeCell ref="B295:C295"/>
    <mergeCell ref="B297:C297"/>
    <mergeCell ref="B299:C299"/>
    <mergeCell ref="B301:C301"/>
    <mergeCell ref="B327:C327"/>
    <mergeCell ref="B329:C329"/>
    <mergeCell ref="B331:C331"/>
    <mergeCell ref="B332:C332"/>
    <mergeCell ref="B333:C333"/>
    <mergeCell ref="B334:C334"/>
    <mergeCell ref="B315:C315"/>
    <mergeCell ref="B317:C317"/>
    <mergeCell ref="B319:C319"/>
    <mergeCell ref="B321:C321"/>
    <mergeCell ref="B323:C323"/>
    <mergeCell ref="B325:C325"/>
    <mergeCell ref="B345:G345"/>
    <mergeCell ref="B346:G346"/>
    <mergeCell ref="B347:G347"/>
    <mergeCell ref="B348:G348"/>
    <mergeCell ref="B349:G349"/>
    <mergeCell ref="B350:G350"/>
    <mergeCell ref="B335:C335"/>
    <mergeCell ref="B337:C337"/>
    <mergeCell ref="B341:C341"/>
    <mergeCell ref="B342:G342"/>
    <mergeCell ref="B343:G343"/>
    <mergeCell ref="B344:G344"/>
  </mergeCells>
  <pageMargins left="0.7" right="0.7" top="0.75" bottom="0.75" header="0.3" footer="0.3"/>
  <pageSetup scale="89" fitToHeight="0" orientation="portrait" r:id="rId1"/>
  <rowBreaks count="3" manualBreakCount="3">
    <brk id="107" max="6" man="1"/>
    <brk id="176" max="6" man="1"/>
    <brk id="29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87E32-0C9B-4C5B-9CA7-92C942C18184}">
  <sheetPr>
    <pageSetUpPr fitToPage="1"/>
  </sheetPr>
  <dimension ref="A2:I350"/>
  <sheetViews>
    <sheetView view="pageBreakPreview" zoomScale="90" zoomScaleNormal="100" zoomScaleSheetLayoutView="90" workbookViewId="0">
      <selection activeCell="B10" sqref="B10:C10"/>
    </sheetView>
  </sheetViews>
  <sheetFormatPr defaultRowHeight="15" x14ac:dyDescent="0.25"/>
  <cols>
    <col min="3" max="3" width="39" customWidth="1"/>
    <col min="6" max="6" width="9.140625" style="90"/>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10" customFormat="1" ht="33.75" customHeight="1" x14ac:dyDescent="0.25">
      <c r="A2" s="8"/>
      <c r="B2" s="128" t="s">
        <v>7</v>
      </c>
      <c r="C2" s="128"/>
      <c r="D2" s="128"/>
      <c r="E2" s="128"/>
      <c r="F2" s="128"/>
      <c r="G2" s="9"/>
    </row>
    <row r="3" spans="1:7" s="10" customFormat="1" x14ac:dyDescent="0.25">
      <c r="A3" s="11"/>
      <c r="B3" s="12"/>
      <c r="C3" s="13"/>
      <c r="D3" s="14"/>
      <c r="E3" s="15"/>
      <c r="F3" s="16"/>
      <c r="G3" s="9"/>
    </row>
    <row r="4" spans="1:7" s="10" customFormat="1" x14ac:dyDescent="0.25">
      <c r="A4" s="11"/>
      <c r="B4" s="12"/>
      <c r="C4" s="13"/>
      <c r="D4" s="14"/>
      <c r="E4" s="17"/>
      <c r="F4" s="16"/>
      <c r="G4" s="9"/>
    </row>
    <row r="5" spans="1:7" s="10" customFormat="1" ht="24.75" customHeight="1" x14ac:dyDescent="0.25">
      <c r="A5" s="11"/>
      <c r="B5" s="12"/>
      <c r="C5" s="166" t="s">
        <v>308</v>
      </c>
      <c r="D5" s="166"/>
      <c r="E5" s="113"/>
      <c r="F5" s="113"/>
      <c r="G5" s="9"/>
    </row>
    <row r="6" spans="1:7" s="10" customFormat="1" x14ac:dyDescent="0.25">
      <c r="A6" s="11"/>
      <c r="B6" s="167" t="s">
        <v>8</v>
      </c>
      <c r="C6" s="167"/>
      <c r="D6" s="167"/>
      <c r="E6" s="167"/>
      <c r="F6" s="167"/>
      <c r="G6" s="9"/>
    </row>
    <row r="8" spans="1:7" s="23" customFormat="1" ht="34.15" customHeight="1" x14ac:dyDescent="0.25">
      <c r="A8" s="18" t="s">
        <v>9</v>
      </c>
      <c r="B8" s="163" t="s">
        <v>10</v>
      </c>
      <c r="C8" s="164"/>
      <c r="D8" s="19" t="s">
        <v>11</v>
      </c>
      <c r="E8" s="20" t="s">
        <v>12</v>
      </c>
      <c r="F8" s="21" t="s">
        <v>13</v>
      </c>
      <c r="G8" s="22" t="s">
        <v>14</v>
      </c>
    </row>
    <row r="9" spans="1:7" s="23" customFormat="1" ht="15" customHeight="1" x14ac:dyDescent="0.25">
      <c r="A9" s="24"/>
      <c r="B9" s="165" t="s">
        <v>15</v>
      </c>
      <c r="C9" s="165"/>
      <c r="D9" s="25"/>
      <c r="E9" s="26"/>
      <c r="F9" s="27"/>
      <c r="G9" s="28"/>
    </row>
    <row r="10" spans="1:7" s="23" customFormat="1" ht="24" customHeight="1" x14ac:dyDescent="0.25">
      <c r="A10" s="24"/>
      <c r="B10" s="181" t="s">
        <v>313</v>
      </c>
      <c r="C10" s="182"/>
      <c r="D10" s="25"/>
      <c r="E10" s="26"/>
      <c r="F10" s="27"/>
      <c r="G10" s="28"/>
    </row>
    <row r="11" spans="1:7" s="23" customFormat="1" ht="113.25" customHeight="1" x14ac:dyDescent="0.25">
      <c r="A11" s="24"/>
      <c r="B11" s="162" t="s">
        <v>16</v>
      </c>
      <c r="C11" s="162"/>
      <c r="D11" s="25"/>
      <c r="E11" s="26"/>
      <c r="F11" s="27"/>
      <c r="G11" s="28"/>
    </row>
    <row r="12" spans="1:7" s="35" customFormat="1" ht="7.15" customHeight="1" x14ac:dyDescent="0.2">
      <c r="A12" s="29"/>
      <c r="B12" s="30"/>
      <c r="C12" s="30"/>
      <c r="D12" s="31"/>
      <c r="E12" s="32"/>
      <c r="F12" s="33"/>
      <c r="G12" s="34"/>
    </row>
    <row r="13" spans="1:7" s="35" customFormat="1" ht="15" customHeight="1" x14ac:dyDescent="0.2">
      <c r="A13" s="36">
        <v>1</v>
      </c>
      <c r="B13" s="143" t="s">
        <v>17</v>
      </c>
      <c r="C13" s="143"/>
      <c r="D13" s="37"/>
      <c r="E13" s="38"/>
      <c r="F13" s="39"/>
      <c r="G13" s="38"/>
    </row>
    <row r="14" spans="1:7" s="35" customFormat="1" ht="36" hidden="1" customHeight="1" x14ac:dyDescent="0.2">
      <c r="A14" s="40">
        <v>1.01</v>
      </c>
      <c r="B14" s="140" t="s">
        <v>18</v>
      </c>
      <c r="C14" s="147"/>
      <c r="D14" s="41" t="s">
        <v>19</v>
      </c>
      <c r="E14" s="117">
        <v>0</v>
      </c>
      <c r="F14" s="43"/>
      <c r="G14" s="43">
        <f>+E14*F14</f>
        <v>0</v>
      </c>
    </row>
    <row r="15" spans="1:7" s="35" customFormat="1" ht="39" hidden="1" customHeight="1" x14ac:dyDescent="0.2">
      <c r="A15" s="40">
        <v>1.02</v>
      </c>
      <c r="B15" s="138" t="s">
        <v>20</v>
      </c>
      <c r="C15" s="153"/>
      <c r="D15" s="44" t="s">
        <v>21</v>
      </c>
      <c r="E15" s="45"/>
      <c r="F15" s="46"/>
      <c r="G15" s="46"/>
    </row>
    <row r="16" spans="1:7" s="35" customFormat="1" ht="39" customHeight="1" x14ac:dyDescent="0.2">
      <c r="A16" s="47">
        <v>1.03</v>
      </c>
      <c r="B16" s="145" t="s">
        <v>22</v>
      </c>
      <c r="C16" s="146"/>
      <c r="D16" s="48" t="s">
        <v>21</v>
      </c>
      <c r="E16" s="49">
        <v>4</v>
      </c>
      <c r="F16" s="50"/>
      <c r="G16" s="50">
        <f>+E16*F16</f>
        <v>0</v>
      </c>
    </row>
    <row r="17" spans="1:7" s="35" customFormat="1" ht="38.25" hidden="1" customHeight="1" x14ac:dyDescent="0.2">
      <c r="A17" s="40">
        <v>1.04</v>
      </c>
      <c r="B17" s="138" t="s">
        <v>23</v>
      </c>
      <c r="C17" s="153"/>
      <c r="D17" s="44" t="s">
        <v>21</v>
      </c>
      <c r="E17" s="45"/>
      <c r="F17" s="46"/>
      <c r="G17" s="46"/>
    </row>
    <row r="18" spans="1:7" s="35" customFormat="1" ht="38.25" hidden="1" customHeight="1" x14ac:dyDescent="0.2">
      <c r="A18" s="40">
        <v>1.05</v>
      </c>
      <c r="B18" s="140" t="s">
        <v>24</v>
      </c>
      <c r="C18" s="147"/>
      <c r="D18" s="41" t="s">
        <v>21</v>
      </c>
      <c r="E18" s="51"/>
      <c r="F18" s="43"/>
      <c r="G18" s="46"/>
    </row>
    <row r="19" spans="1:7" s="35" customFormat="1" ht="38.25" hidden="1" customHeight="1" x14ac:dyDescent="0.2">
      <c r="A19" s="40">
        <v>1.06</v>
      </c>
      <c r="B19" s="140" t="s">
        <v>25</v>
      </c>
      <c r="C19" s="147"/>
      <c r="D19" s="41" t="s">
        <v>21</v>
      </c>
      <c r="E19" s="51"/>
      <c r="F19" s="43"/>
      <c r="G19" s="46"/>
    </row>
    <row r="20" spans="1:7" s="35" customFormat="1" ht="49.5" hidden="1" customHeight="1" x14ac:dyDescent="0.2">
      <c r="A20" s="40">
        <v>1.07</v>
      </c>
      <c r="B20" s="140" t="s">
        <v>26</v>
      </c>
      <c r="C20" s="147"/>
      <c r="D20" s="41" t="s">
        <v>27</v>
      </c>
      <c r="E20" s="51"/>
      <c r="F20" s="43"/>
      <c r="G20" s="43"/>
    </row>
    <row r="21" spans="1:7" s="35" customFormat="1" ht="75.75" hidden="1" customHeight="1" x14ac:dyDescent="0.2">
      <c r="A21" s="40">
        <v>1.08</v>
      </c>
      <c r="B21" s="140" t="s">
        <v>28</v>
      </c>
      <c r="C21" s="147"/>
      <c r="D21" s="41" t="s">
        <v>29</v>
      </c>
      <c r="E21" s="51"/>
      <c r="F21" s="43"/>
      <c r="G21" s="46"/>
    </row>
    <row r="22" spans="1:7" s="35" customFormat="1" ht="74.25" hidden="1" customHeight="1" x14ac:dyDescent="0.2">
      <c r="A22" s="40">
        <v>1.0900000000000001</v>
      </c>
      <c r="B22" s="140" t="s">
        <v>30</v>
      </c>
      <c r="C22" s="147"/>
      <c r="D22" s="41" t="s">
        <v>29</v>
      </c>
      <c r="E22" s="51"/>
      <c r="F22" s="43"/>
      <c r="G22" s="46"/>
    </row>
    <row r="23" spans="1:7" s="35" customFormat="1" ht="51" hidden="1" customHeight="1" x14ac:dyDescent="0.2">
      <c r="A23" s="40">
        <v>1.1000000000000001</v>
      </c>
      <c r="B23" s="140" t="s">
        <v>31</v>
      </c>
      <c r="C23" s="147"/>
      <c r="D23" s="41" t="s">
        <v>21</v>
      </c>
      <c r="E23" s="51"/>
      <c r="F23" s="43"/>
      <c r="G23" s="46"/>
    </row>
    <row r="24" spans="1:7" s="35" customFormat="1" ht="38.25" hidden="1" customHeight="1" x14ac:dyDescent="0.2">
      <c r="A24" s="40">
        <v>1.1100000000000001</v>
      </c>
      <c r="B24" s="140" t="s">
        <v>32</v>
      </c>
      <c r="C24" s="147"/>
      <c r="D24" s="41" t="s">
        <v>21</v>
      </c>
      <c r="E24" s="51"/>
      <c r="F24" s="43"/>
      <c r="G24" s="46"/>
    </row>
    <row r="25" spans="1:7" s="35" customFormat="1" ht="51.75" hidden="1" customHeight="1" x14ac:dyDescent="0.2">
      <c r="A25" s="40">
        <v>1.1200000000000001</v>
      </c>
      <c r="B25" s="140" t="s">
        <v>33</v>
      </c>
      <c r="C25" s="147"/>
      <c r="D25" s="41" t="s">
        <v>21</v>
      </c>
      <c r="E25" s="51"/>
      <c r="F25" s="43"/>
      <c r="G25" s="43"/>
    </row>
    <row r="26" spans="1:7" s="35" customFormat="1" ht="50.25" hidden="1" customHeight="1" x14ac:dyDescent="0.2">
      <c r="A26" s="40">
        <v>1.1299999999999999</v>
      </c>
      <c r="B26" s="140" t="s">
        <v>34</v>
      </c>
      <c r="C26" s="147"/>
      <c r="D26" s="41" t="s">
        <v>21</v>
      </c>
      <c r="E26" s="51"/>
      <c r="F26" s="43"/>
      <c r="G26" s="43"/>
    </row>
    <row r="27" spans="1:7" s="35" customFormat="1" ht="27" hidden="1" customHeight="1" x14ac:dyDescent="0.2">
      <c r="A27" s="40">
        <v>1.1399999999999999</v>
      </c>
      <c r="B27" s="140" t="s">
        <v>35</v>
      </c>
      <c r="C27" s="147"/>
      <c r="D27" s="41" t="s">
        <v>21</v>
      </c>
      <c r="E27" s="51"/>
      <c r="F27" s="43"/>
      <c r="G27" s="43"/>
    </row>
    <row r="28" spans="1:7" s="35" customFormat="1" ht="39" hidden="1" customHeight="1" x14ac:dyDescent="0.2">
      <c r="A28" s="40">
        <v>1.1499999999999999</v>
      </c>
      <c r="B28" s="140" t="s">
        <v>36</v>
      </c>
      <c r="C28" s="147"/>
      <c r="D28" s="41" t="s">
        <v>21</v>
      </c>
      <c r="E28" s="51"/>
      <c r="F28" s="43"/>
      <c r="G28" s="43"/>
    </row>
    <row r="29" spans="1:7" s="35" customFormat="1" ht="28.9" hidden="1" customHeight="1" x14ac:dyDescent="0.2">
      <c r="A29" s="40">
        <v>1.1599999999999999</v>
      </c>
      <c r="B29" s="140" t="s">
        <v>37</v>
      </c>
      <c r="C29" s="147"/>
      <c r="D29" s="41" t="s">
        <v>38</v>
      </c>
      <c r="E29" s="51"/>
      <c r="F29" s="43"/>
      <c r="G29" s="46"/>
    </row>
    <row r="30" spans="1:7" s="35" customFormat="1" ht="28.9" hidden="1" customHeight="1" x14ac:dyDescent="0.2">
      <c r="A30" s="40">
        <v>1.17</v>
      </c>
      <c r="B30" s="140" t="s">
        <v>39</v>
      </c>
      <c r="C30" s="147"/>
      <c r="D30" s="41" t="s">
        <v>38</v>
      </c>
      <c r="E30" s="51"/>
      <c r="F30" s="43"/>
      <c r="G30" s="46"/>
    </row>
    <row r="31" spans="1:7" x14ac:dyDescent="0.25">
      <c r="A31" s="52"/>
      <c r="B31" s="136" t="s">
        <v>40</v>
      </c>
      <c r="C31" s="136"/>
      <c r="D31" s="52"/>
      <c r="E31" s="52"/>
      <c r="F31" s="53"/>
      <c r="G31" s="54">
        <f>SUM(G14:G29)</f>
        <v>0</v>
      </c>
    </row>
    <row r="32" spans="1:7" ht="11.25" customHeight="1" x14ac:dyDescent="0.25"/>
    <row r="33" spans="1:7" hidden="1" x14ac:dyDescent="0.25">
      <c r="A33" s="36">
        <v>2</v>
      </c>
      <c r="B33" s="143" t="s">
        <v>41</v>
      </c>
      <c r="C33" s="143"/>
      <c r="D33" s="37"/>
      <c r="E33" s="38"/>
      <c r="F33" s="39"/>
      <c r="G33" s="38"/>
    </row>
    <row r="34" spans="1:7" s="35" customFormat="1" ht="27" hidden="1" customHeight="1" x14ac:dyDescent="0.2">
      <c r="A34" s="40">
        <v>2.0099999999999998</v>
      </c>
      <c r="B34" s="140" t="s">
        <v>42</v>
      </c>
      <c r="C34" s="147"/>
      <c r="D34" s="41" t="s">
        <v>29</v>
      </c>
      <c r="E34" s="51"/>
      <c r="F34" s="43"/>
      <c r="G34" s="55"/>
    </row>
    <row r="35" spans="1:7" s="35" customFormat="1" ht="27" hidden="1" customHeight="1" x14ac:dyDescent="0.2">
      <c r="A35" s="40">
        <v>2.02</v>
      </c>
      <c r="B35" s="140" t="s">
        <v>43</v>
      </c>
      <c r="C35" s="147"/>
      <c r="D35" s="41" t="s">
        <v>29</v>
      </c>
      <c r="E35" s="51"/>
      <c r="F35" s="43"/>
      <c r="G35" s="55"/>
    </row>
    <row r="36" spans="1:7" s="35" customFormat="1" ht="37.5" hidden="1" customHeight="1" x14ac:dyDescent="0.2">
      <c r="A36" s="40">
        <v>2.0299999999999998</v>
      </c>
      <c r="B36" s="140" t="s">
        <v>44</v>
      </c>
      <c r="C36" s="147"/>
      <c r="D36" s="41" t="s">
        <v>29</v>
      </c>
      <c r="E36" s="51"/>
      <c r="F36" s="43"/>
      <c r="G36" s="55"/>
    </row>
    <row r="37" spans="1:7" s="35" customFormat="1" ht="38.450000000000003" hidden="1" customHeight="1" x14ac:dyDescent="0.2">
      <c r="A37" s="40">
        <v>2.04</v>
      </c>
      <c r="B37" s="140" t="s">
        <v>45</v>
      </c>
      <c r="C37" s="147"/>
      <c r="D37" s="41" t="s">
        <v>29</v>
      </c>
      <c r="E37" s="51"/>
      <c r="F37" s="43"/>
      <c r="G37" s="55"/>
    </row>
    <row r="38" spans="1:7" s="35" customFormat="1" ht="26.45" hidden="1" customHeight="1" x14ac:dyDescent="0.2">
      <c r="A38" s="40">
        <v>2.0499999999999998</v>
      </c>
      <c r="B38" s="140" t="s">
        <v>46</v>
      </c>
      <c r="C38" s="147"/>
      <c r="D38" s="41" t="s">
        <v>29</v>
      </c>
      <c r="E38" s="51"/>
      <c r="F38" s="43"/>
      <c r="G38" s="55"/>
    </row>
    <row r="39" spans="1:7" hidden="1" x14ac:dyDescent="0.25">
      <c r="A39" s="52"/>
      <c r="B39" s="136" t="s">
        <v>47</v>
      </c>
      <c r="C39" s="136"/>
      <c r="D39" s="52"/>
      <c r="E39" s="52"/>
      <c r="F39" s="53"/>
      <c r="G39" s="56">
        <f>SUM(G34:G38)</f>
        <v>0</v>
      </c>
    </row>
    <row r="40" spans="1:7" s="35" customFormat="1" hidden="1" x14ac:dyDescent="0.2">
      <c r="A40" s="57"/>
      <c r="B40" s="58"/>
      <c r="C40" s="59"/>
      <c r="D40" s="60"/>
      <c r="E40" s="61"/>
      <c r="F40" s="62"/>
      <c r="G40" s="63"/>
    </row>
    <row r="41" spans="1:7" s="35" customFormat="1" ht="15" hidden="1" customHeight="1" x14ac:dyDescent="0.2">
      <c r="A41" s="36">
        <v>3</v>
      </c>
      <c r="B41" s="143" t="s">
        <v>48</v>
      </c>
      <c r="C41" s="143"/>
      <c r="D41" s="37"/>
      <c r="E41" s="38"/>
      <c r="F41" s="39"/>
      <c r="G41" s="38"/>
    </row>
    <row r="42" spans="1:7" s="35" customFormat="1" ht="123.75" hidden="1" customHeight="1" x14ac:dyDescent="0.2">
      <c r="A42" s="64"/>
      <c r="B42" s="162" t="s">
        <v>49</v>
      </c>
      <c r="C42" s="162"/>
      <c r="D42" s="41"/>
      <c r="E42" s="65"/>
      <c r="F42" s="43"/>
      <c r="G42" s="65"/>
    </row>
    <row r="43" spans="1:7" s="35" customFormat="1" ht="27.6" hidden="1" customHeight="1" x14ac:dyDescent="0.2">
      <c r="A43" s="40">
        <v>3.01</v>
      </c>
      <c r="B43" s="140" t="s">
        <v>50</v>
      </c>
      <c r="C43" s="147"/>
      <c r="D43" s="41" t="s">
        <v>29</v>
      </c>
      <c r="E43" s="51"/>
      <c r="F43" s="66"/>
      <c r="G43" s="65"/>
    </row>
    <row r="44" spans="1:7" s="35" customFormat="1" ht="38.25" hidden="1" customHeight="1" x14ac:dyDescent="0.2">
      <c r="A44" s="40">
        <v>3.02</v>
      </c>
      <c r="B44" s="140" t="s">
        <v>51</v>
      </c>
      <c r="C44" s="147"/>
      <c r="D44" s="41" t="s">
        <v>29</v>
      </c>
      <c r="E44" s="51"/>
      <c r="F44" s="66"/>
      <c r="G44" s="65"/>
    </row>
    <row r="45" spans="1:7" s="35" customFormat="1" ht="100.5" hidden="1" customHeight="1" x14ac:dyDescent="0.2">
      <c r="A45" s="40">
        <v>3.03</v>
      </c>
      <c r="B45" s="140" t="s">
        <v>52</v>
      </c>
      <c r="C45" s="150"/>
      <c r="D45" s="41" t="s">
        <v>21</v>
      </c>
      <c r="E45" s="51"/>
      <c r="F45" s="66"/>
      <c r="G45" s="55"/>
    </row>
    <row r="46" spans="1:7" s="35" customFormat="1" ht="24.6" hidden="1" customHeight="1" x14ac:dyDescent="0.2">
      <c r="A46" s="40">
        <v>3.04</v>
      </c>
      <c r="B46" s="140" t="s">
        <v>53</v>
      </c>
      <c r="C46" s="147"/>
      <c r="D46" s="41" t="s">
        <v>29</v>
      </c>
      <c r="E46" s="51"/>
      <c r="F46" s="43"/>
      <c r="G46" s="55"/>
    </row>
    <row r="47" spans="1:7" s="35" customFormat="1" ht="24" hidden="1" customHeight="1" x14ac:dyDescent="0.2">
      <c r="A47" s="40">
        <v>3.05</v>
      </c>
      <c r="B47" s="140" t="s">
        <v>54</v>
      </c>
      <c r="C47" s="147"/>
      <c r="D47" s="41" t="s">
        <v>29</v>
      </c>
      <c r="E47" s="51"/>
      <c r="F47" s="43"/>
      <c r="G47" s="55"/>
    </row>
    <row r="48" spans="1:7" s="35" customFormat="1" ht="26.25" hidden="1" customHeight="1" x14ac:dyDescent="0.2">
      <c r="A48" s="40">
        <v>3.06</v>
      </c>
      <c r="B48" s="140" t="s">
        <v>55</v>
      </c>
      <c r="C48" s="147"/>
      <c r="D48" s="41" t="s">
        <v>29</v>
      </c>
      <c r="E48" s="51"/>
      <c r="F48" s="66"/>
      <c r="G48" s="65"/>
    </row>
    <row r="49" spans="1:7" s="35" customFormat="1" ht="26.45" hidden="1" customHeight="1" x14ac:dyDescent="0.2">
      <c r="A49" s="40">
        <v>3.07</v>
      </c>
      <c r="B49" s="140" t="s">
        <v>56</v>
      </c>
      <c r="C49" s="147"/>
      <c r="D49" s="41" t="s">
        <v>29</v>
      </c>
      <c r="E49" s="51"/>
      <c r="F49" s="66"/>
      <c r="G49" s="65"/>
    </row>
    <row r="50" spans="1:7" hidden="1" x14ac:dyDescent="0.25">
      <c r="A50" s="52"/>
      <c r="B50" s="136" t="s">
        <v>57</v>
      </c>
      <c r="C50" s="136"/>
      <c r="D50" s="52"/>
      <c r="E50" s="52"/>
      <c r="F50" s="53"/>
      <c r="G50" s="56">
        <f>SUM(G43:G49)</f>
        <v>0</v>
      </c>
    </row>
    <row r="51" spans="1:7" hidden="1" x14ac:dyDescent="0.25"/>
    <row r="52" spans="1:7" s="35" customFormat="1" ht="15" hidden="1" customHeight="1" x14ac:dyDescent="0.2">
      <c r="A52" s="36">
        <v>4</v>
      </c>
      <c r="B52" s="143" t="s">
        <v>58</v>
      </c>
      <c r="C52" s="143"/>
      <c r="D52" s="37"/>
      <c r="E52" s="38"/>
      <c r="F52" s="39"/>
      <c r="G52" s="38"/>
    </row>
    <row r="53" spans="1:7" s="35" customFormat="1" ht="25.9" hidden="1" customHeight="1" x14ac:dyDescent="0.2">
      <c r="A53" s="40"/>
      <c r="B53" s="138" t="s">
        <v>59</v>
      </c>
      <c r="C53" s="153"/>
      <c r="D53" s="44"/>
      <c r="E53" s="45"/>
      <c r="F53" s="67"/>
      <c r="G53" s="55"/>
    </row>
    <row r="54" spans="1:7" s="35" customFormat="1" ht="16.149999999999999" hidden="1" customHeight="1" x14ac:dyDescent="0.2">
      <c r="A54" s="40">
        <v>4.01</v>
      </c>
      <c r="B54" s="138" t="s">
        <v>60</v>
      </c>
      <c r="C54" s="153"/>
      <c r="D54" s="44" t="s">
        <v>61</v>
      </c>
      <c r="E54" s="45"/>
      <c r="F54" s="67"/>
      <c r="G54" s="55"/>
    </row>
    <row r="55" spans="1:7" s="35" customFormat="1" ht="14.45" hidden="1" customHeight="1" x14ac:dyDescent="0.2">
      <c r="A55" s="40">
        <v>4.0199999999999996</v>
      </c>
      <c r="B55" s="138" t="s">
        <v>62</v>
      </c>
      <c r="C55" s="153"/>
      <c r="D55" s="44" t="s">
        <v>61</v>
      </c>
      <c r="E55" s="45"/>
      <c r="F55" s="67"/>
      <c r="G55" s="55"/>
    </row>
    <row r="56" spans="1:7" hidden="1" x14ac:dyDescent="0.25">
      <c r="A56" s="52"/>
      <c r="B56" s="136" t="s">
        <v>63</v>
      </c>
      <c r="C56" s="136"/>
      <c r="D56" s="52"/>
      <c r="E56" s="52"/>
      <c r="F56" s="53"/>
      <c r="G56" s="56">
        <f>SUM(G54:G55)</f>
        <v>0</v>
      </c>
    </row>
    <row r="57" spans="1:7" hidden="1" x14ac:dyDescent="0.25"/>
    <row r="58" spans="1:7" s="35" customFormat="1" ht="15" customHeight="1" x14ac:dyDescent="0.2">
      <c r="A58" s="36">
        <v>5</v>
      </c>
      <c r="B58" s="143" t="s">
        <v>64</v>
      </c>
      <c r="C58" s="143"/>
      <c r="D58" s="37"/>
      <c r="E58" s="38"/>
      <c r="F58" s="39"/>
      <c r="G58" s="38"/>
    </row>
    <row r="59" spans="1:7" s="68" customFormat="1" ht="27.6" hidden="1" customHeight="1" x14ac:dyDescent="0.25">
      <c r="A59" s="40">
        <v>5.01</v>
      </c>
      <c r="B59" s="140" t="s">
        <v>65</v>
      </c>
      <c r="C59" s="147"/>
      <c r="D59" s="41" t="s">
        <v>29</v>
      </c>
      <c r="E59" s="51"/>
      <c r="F59" s="66"/>
      <c r="G59" s="55"/>
    </row>
    <row r="60" spans="1:7" s="68" customFormat="1" ht="27.6" hidden="1" customHeight="1" x14ac:dyDescent="0.25">
      <c r="A60" s="40">
        <v>5.0199999999999996</v>
      </c>
      <c r="B60" s="140" t="s">
        <v>66</v>
      </c>
      <c r="C60" s="147"/>
      <c r="D60" s="41" t="s">
        <v>29</v>
      </c>
      <c r="E60" s="51"/>
      <c r="F60" s="66"/>
      <c r="G60" s="55"/>
    </row>
    <row r="61" spans="1:7" s="68" customFormat="1" ht="27.6" hidden="1" customHeight="1" x14ac:dyDescent="0.25">
      <c r="A61" s="40">
        <v>5.03</v>
      </c>
      <c r="B61" s="140" t="s">
        <v>67</v>
      </c>
      <c r="C61" s="147"/>
      <c r="D61" s="41" t="s">
        <v>21</v>
      </c>
      <c r="E61" s="51"/>
      <c r="F61" s="66"/>
      <c r="G61" s="55"/>
    </row>
    <row r="62" spans="1:7" s="68" customFormat="1" ht="27.6" hidden="1" customHeight="1" x14ac:dyDescent="0.25">
      <c r="A62" s="40">
        <v>5.04</v>
      </c>
      <c r="B62" s="140" t="s">
        <v>68</v>
      </c>
      <c r="C62" s="147"/>
      <c r="D62" s="41" t="s">
        <v>21</v>
      </c>
      <c r="E62" s="51"/>
      <c r="F62" s="66"/>
      <c r="G62" s="55"/>
    </row>
    <row r="63" spans="1:7" s="68" customFormat="1" ht="27.6" customHeight="1" x14ac:dyDescent="0.25">
      <c r="A63" s="47">
        <v>5.05</v>
      </c>
      <c r="B63" s="145" t="s">
        <v>69</v>
      </c>
      <c r="C63" s="146"/>
      <c r="D63" s="48" t="s">
        <v>21</v>
      </c>
      <c r="E63" s="49">
        <v>4</v>
      </c>
      <c r="F63" s="73"/>
      <c r="G63" s="50">
        <f>+E63*F63</f>
        <v>0</v>
      </c>
    </row>
    <row r="64" spans="1:7" s="68" customFormat="1" ht="25.9" hidden="1" customHeight="1" x14ac:dyDescent="0.25">
      <c r="A64" s="40">
        <v>5.0599999999999996</v>
      </c>
      <c r="B64" s="140" t="s">
        <v>70</v>
      </c>
      <c r="C64" s="147"/>
      <c r="D64" s="41" t="s">
        <v>21</v>
      </c>
      <c r="E64" s="51"/>
      <c r="F64" s="66"/>
      <c r="G64" s="55"/>
    </row>
    <row r="65" spans="1:8" s="68" customFormat="1" ht="25.9" hidden="1" customHeight="1" x14ac:dyDescent="0.25">
      <c r="A65" s="40">
        <v>5.07</v>
      </c>
      <c r="B65" s="140" t="s">
        <v>71</v>
      </c>
      <c r="C65" s="147"/>
      <c r="D65" s="41" t="s">
        <v>21</v>
      </c>
      <c r="E65" s="51"/>
      <c r="F65" s="66"/>
      <c r="G65" s="55"/>
    </row>
    <row r="66" spans="1:8" s="68" customFormat="1" ht="48.75" hidden="1" customHeight="1" x14ac:dyDescent="0.25">
      <c r="A66" s="40">
        <v>5.08</v>
      </c>
      <c r="B66" s="140" t="s">
        <v>72</v>
      </c>
      <c r="C66" s="147"/>
      <c r="D66" s="41" t="s">
        <v>38</v>
      </c>
      <c r="E66" s="51"/>
      <c r="F66" s="66"/>
      <c r="G66" s="55"/>
    </row>
    <row r="67" spans="1:8" s="68" customFormat="1" ht="48.75" hidden="1" customHeight="1" x14ac:dyDescent="0.25">
      <c r="A67" s="40">
        <v>5.09</v>
      </c>
      <c r="B67" s="140" t="s">
        <v>73</v>
      </c>
      <c r="C67" s="147"/>
      <c r="D67" s="41" t="s">
        <v>38</v>
      </c>
      <c r="E67" s="51"/>
      <c r="F67" s="66"/>
      <c r="G67" s="55"/>
    </row>
    <row r="68" spans="1:8" s="72" customFormat="1" ht="111.75" customHeight="1" x14ac:dyDescent="0.2">
      <c r="A68" s="47">
        <v>5.0999999999999996</v>
      </c>
      <c r="B68" s="145" t="s">
        <v>74</v>
      </c>
      <c r="C68" s="146"/>
      <c r="D68" s="48" t="s">
        <v>21</v>
      </c>
      <c r="E68" s="49">
        <v>8</v>
      </c>
      <c r="F68" s="73"/>
      <c r="G68" s="74">
        <f t="shared" ref="G68:G69" si="0">+E68*F68</f>
        <v>0</v>
      </c>
    </row>
    <row r="69" spans="1:8" s="72" customFormat="1" ht="99" customHeight="1" x14ac:dyDescent="0.2">
      <c r="A69" s="47">
        <v>5.1100000000000003</v>
      </c>
      <c r="B69" s="145" t="s">
        <v>75</v>
      </c>
      <c r="C69" s="146"/>
      <c r="D69" s="48" t="s">
        <v>21</v>
      </c>
      <c r="E69" s="49">
        <v>6</v>
      </c>
      <c r="F69" s="73"/>
      <c r="G69" s="74">
        <f t="shared" si="0"/>
        <v>0</v>
      </c>
    </row>
    <row r="70" spans="1:8" s="72" customFormat="1" ht="122.25" hidden="1" customHeight="1" x14ac:dyDescent="0.2">
      <c r="A70" s="40">
        <v>5.12</v>
      </c>
      <c r="B70" s="138" t="s">
        <v>76</v>
      </c>
      <c r="C70" s="149"/>
      <c r="D70" s="69" t="s">
        <v>21</v>
      </c>
      <c r="E70" s="70"/>
      <c r="F70" s="71"/>
      <c r="G70" s="55"/>
    </row>
    <row r="71" spans="1:8" s="72" customFormat="1" ht="26.25" hidden="1" customHeight="1" x14ac:dyDescent="0.2">
      <c r="A71" s="40">
        <v>5.13</v>
      </c>
      <c r="B71" s="138" t="s">
        <v>77</v>
      </c>
      <c r="C71" s="149"/>
      <c r="D71" s="69" t="s">
        <v>21</v>
      </c>
      <c r="E71" s="70"/>
      <c r="F71" s="71"/>
      <c r="G71" s="55"/>
    </row>
    <row r="72" spans="1:8" s="72" customFormat="1" ht="26.25" hidden="1" customHeight="1" x14ac:dyDescent="0.2">
      <c r="A72" s="40">
        <v>5.14</v>
      </c>
      <c r="B72" s="138" t="s">
        <v>78</v>
      </c>
      <c r="C72" s="149"/>
      <c r="D72" s="69" t="s">
        <v>21</v>
      </c>
      <c r="E72" s="70"/>
      <c r="F72" s="71"/>
      <c r="G72" s="55"/>
    </row>
    <row r="73" spans="1:8" s="72" customFormat="1" ht="26.25" hidden="1" customHeight="1" x14ac:dyDescent="0.2">
      <c r="A73" s="40">
        <v>5.15</v>
      </c>
      <c r="B73" s="138" t="s">
        <v>79</v>
      </c>
      <c r="C73" s="149"/>
      <c r="D73" s="69" t="s">
        <v>21</v>
      </c>
      <c r="E73" s="70"/>
      <c r="F73" s="71"/>
      <c r="G73" s="55"/>
    </row>
    <row r="74" spans="1:8" s="72" customFormat="1" ht="50.25" hidden="1" customHeight="1" x14ac:dyDescent="0.2">
      <c r="A74" s="40">
        <v>5.16</v>
      </c>
      <c r="B74" s="140" t="s">
        <v>80</v>
      </c>
      <c r="C74" s="147"/>
      <c r="D74" s="41" t="s">
        <v>38</v>
      </c>
      <c r="E74" s="51"/>
      <c r="F74" s="66"/>
      <c r="G74" s="65"/>
    </row>
    <row r="75" spans="1:8" ht="36.75" hidden="1" customHeight="1" x14ac:dyDescent="0.25">
      <c r="A75" s="40">
        <v>5.17</v>
      </c>
      <c r="B75" s="138" t="s">
        <v>81</v>
      </c>
      <c r="C75" s="149"/>
      <c r="D75" s="69" t="s">
        <v>21</v>
      </c>
      <c r="E75" s="70"/>
      <c r="F75" s="66"/>
      <c r="G75" s="55"/>
    </row>
    <row r="76" spans="1:8" ht="51" hidden="1" customHeight="1" x14ac:dyDescent="0.25">
      <c r="A76" s="40">
        <v>5.18</v>
      </c>
      <c r="B76" s="138" t="s">
        <v>82</v>
      </c>
      <c r="C76" s="149"/>
      <c r="D76" s="69" t="s">
        <v>38</v>
      </c>
      <c r="E76" s="70"/>
      <c r="F76" s="66"/>
      <c r="G76" s="55"/>
    </row>
    <row r="77" spans="1:8" x14ac:dyDescent="0.25">
      <c r="A77" s="52"/>
      <c r="B77" s="136" t="s">
        <v>83</v>
      </c>
      <c r="C77" s="136"/>
      <c r="D77" s="52"/>
      <c r="E77" s="52"/>
      <c r="F77" s="53"/>
      <c r="G77" s="56">
        <f>SUM(G59:G76)</f>
        <v>0</v>
      </c>
    </row>
    <row r="78" spans="1:8" ht="9.75" customHeight="1" x14ac:dyDescent="0.25"/>
    <row r="79" spans="1:8" s="68" customFormat="1" ht="15" customHeight="1" x14ac:dyDescent="0.25">
      <c r="A79" s="36">
        <v>6</v>
      </c>
      <c r="B79" s="143" t="s">
        <v>84</v>
      </c>
      <c r="C79" s="144"/>
      <c r="D79" s="37"/>
      <c r="E79" s="75"/>
      <c r="F79" s="76"/>
      <c r="G79" s="38"/>
    </row>
    <row r="80" spans="1:8" s="35" customFormat="1" ht="86.25" customHeight="1" x14ac:dyDescent="0.2">
      <c r="A80" s="47">
        <v>6.01</v>
      </c>
      <c r="B80" s="145" t="s">
        <v>85</v>
      </c>
      <c r="C80" s="146"/>
      <c r="D80" s="48" t="s">
        <v>21</v>
      </c>
      <c r="E80" s="49">
        <v>2</v>
      </c>
      <c r="F80" s="50"/>
      <c r="G80" s="74">
        <f t="shared" ref="G80:G85" si="1">+E80*F80</f>
        <v>0</v>
      </c>
      <c r="H80" s="108"/>
    </row>
    <row r="81" spans="1:7" ht="61.5" hidden="1" customHeight="1" x14ac:dyDescent="0.25">
      <c r="A81" s="40">
        <v>6.02</v>
      </c>
      <c r="B81" s="140" t="s">
        <v>86</v>
      </c>
      <c r="C81" s="147"/>
      <c r="D81" s="41" t="s">
        <v>21</v>
      </c>
      <c r="E81" s="51"/>
      <c r="F81" s="43"/>
      <c r="G81" s="55"/>
    </row>
    <row r="82" spans="1:7" ht="61.5" hidden="1" customHeight="1" x14ac:dyDescent="0.25">
      <c r="A82" s="40">
        <v>6.03</v>
      </c>
      <c r="B82" s="140" t="s">
        <v>87</v>
      </c>
      <c r="C82" s="147"/>
      <c r="D82" s="41" t="s">
        <v>21</v>
      </c>
      <c r="E82" s="51"/>
      <c r="F82" s="43"/>
      <c r="G82" s="55"/>
    </row>
    <row r="83" spans="1:7" ht="61.5" hidden="1" customHeight="1" x14ac:dyDescent="0.25">
      <c r="A83" s="40">
        <v>6.04</v>
      </c>
      <c r="B83" s="140" t="s">
        <v>88</v>
      </c>
      <c r="C83" s="147"/>
      <c r="D83" s="41" t="s">
        <v>21</v>
      </c>
      <c r="E83" s="51"/>
      <c r="F83" s="43"/>
      <c r="G83" s="55"/>
    </row>
    <row r="84" spans="1:7" ht="99" hidden="1" customHeight="1" x14ac:dyDescent="0.25">
      <c r="A84" s="40">
        <v>6.05</v>
      </c>
      <c r="B84" s="140" t="s">
        <v>89</v>
      </c>
      <c r="C84" s="147"/>
      <c r="D84" s="41" t="s">
        <v>21</v>
      </c>
      <c r="E84" s="51"/>
      <c r="F84" s="43"/>
      <c r="G84" s="55"/>
    </row>
    <row r="85" spans="1:7" ht="98.25" hidden="1" customHeight="1" x14ac:dyDescent="0.25">
      <c r="A85" s="40">
        <v>6.06</v>
      </c>
      <c r="B85" s="140" t="s">
        <v>90</v>
      </c>
      <c r="C85" s="147"/>
      <c r="D85" s="41" t="s">
        <v>21</v>
      </c>
      <c r="E85" s="117">
        <v>0</v>
      </c>
      <c r="F85" s="43"/>
      <c r="G85" s="65">
        <f t="shared" si="1"/>
        <v>0</v>
      </c>
    </row>
    <row r="86" spans="1:7" ht="61.5" hidden="1" customHeight="1" x14ac:dyDescent="0.25">
      <c r="A86" s="40">
        <v>6.07</v>
      </c>
      <c r="B86" s="140" t="s">
        <v>91</v>
      </c>
      <c r="C86" s="147"/>
      <c r="D86" s="41" t="s">
        <v>21</v>
      </c>
      <c r="E86" s="51"/>
      <c r="F86" s="43"/>
      <c r="G86" s="55"/>
    </row>
    <row r="87" spans="1:7" ht="61.5" hidden="1" customHeight="1" x14ac:dyDescent="0.25">
      <c r="A87" s="40">
        <v>6.08</v>
      </c>
      <c r="B87" s="140" t="s">
        <v>92</v>
      </c>
      <c r="C87" s="147"/>
      <c r="D87" s="41" t="s">
        <v>21</v>
      </c>
      <c r="E87" s="51"/>
      <c r="F87" s="43"/>
      <c r="G87" s="55"/>
    </row>
    <row r="88" spans="1:7" ht="72.75" customHeight="1" x14ac:dyDescent="0.25">
      <c r="A88" s="47">
        <v>6.09</v>
      </c>
      <c r="B88" s="145" t="s">
        <v>93</v>
      </c>
      <c r="C88" s="146"/>
      <c r="D88" s="48" t="s">
        <v>21</v>
      </c>
      <c r="E88" s="49">
        <v>4</v>
      </c>
      <c r="F88" s="50"/>
      <c r="G88" s="74">
        <f t="shared" ref="G88" si="2">+E88*F88</f>
        <v>0</v>
      </c>
    </row>
    <row r="89" spans="1:7" ht="75.75" hidden="1" customHeight="1" x14ac:dyDescent="0.25">
      <c r="A89" s="40">
        <v>6.1</v>
      </c>
      <c r="B89" s="140" t="s">
        <v>94</v>
      </c>
      <c r="C89" s="147"/>
      <c r="D89" s="41" t="s">
        <v>21</v>
      </c>
      <c r="E89" s="51"/>
      <c r="F89" s="43"/>
      <c r="G89" s="55"/>
    </row>
    <row r="90" spans="1:7" x14ac:dyDescent="0.25">
      <c r="A90" s="52"/>
      <c r="B90" s="136" t="s">
        <v>95</v>
      </c>
      <c r="C90" s="136"/>
      <c r="D90" s="52"/>
      <c r="E90" s="52"/>
      <c r="F90" s="53"/>
      <c r="G90" s="56">
        <f>SUM(G80:G89)</f>
        <v>0</v>
      </c>
    </row>
    <row r="91" spans="1:7" ht="9.75" customHeight="1" x14ac:dyDescent="0.25"/>
    <row r="92" spans="1:7" s="35" customFormat="1" ht="15" customHeight="1" x14ac:dyDescent="0.2">
      <c r="A92" s="36">
        <v>7</v>
      </c>
      <c r="B92" s="143" t="s">
        <v>96</v>
      </c>
      <c r="C92" s="143"/>
      <c r="D92" s="37"/>
      <c r="E92" s="38"/>
      <c r="F92" s="39"/>
      <c r="G92" s="38"/>
    </row>
    <row r="93" spans="1:7" s="35" customFormat="1" ht="26.25" customHeight="1" x14ac:dyDescent="0.2">
      <c r="A93" s="47">
        <v>7.01</v>
      </c>
      <c r="B93" s="145" t="s">
        <v>97</v>
      </c>
      <c r="C93" s="146"/>
      <c r="D93" s="48" t="s">
        <v>21</v>
      </c>
      <c r="E93" s="49">
        <v>20</v>
      </c>
      <c r="F93" s="73"/>
      <c r="G93" s="74">
        <f>+E93*F93</f>
        <v>0</v>
      </c>
    </row>
    <row r="94" spans="1:7" s="35" customFormat="1" ht="38.25" customHeight="1" x14ac:dyDescent="0.2">
      <c r="A94" s="47">
        <v>7.02</v>
      </c>
      <c r="B94" s="145" t="s">
        <v>98</v>
      </c>
      <c r="C94" s="146"/>
      <c r="D94" s="48" t="s">
        <v>21</v>
      </c>
      <c r="E94" s="49">
        <v>115</v>
      </c>
      <c r="F94" s="73"/>
      <c r="G94" s="74">
        <f>+E94*F94</f>
        <v>0</v>
      </c>
    </row>
    <row r="95" spans="1:7" s="35" customFormat="1" ht="51" hidden="1" customHeight="1" x14ac:dyDescent="0.2">
      <c r="A95" s="40">
        <v>7.03</v>
      </c>
      <c r="B95" s="138" t="s">
        <v>99</v>
      </c>
      <c r="C95" s="153"/>
      <c r="D95" s="44" t="s">
        <v>21</v>
      </c>
      <c r="E95" s="45"/>
      <c r="F95" s="67"/>
      <c r="G95" s="55"/>
    </row>
    <row r="96" spans="1:7" s="35" customFormat="1" ht="27" hidden="1" customHeight="1" x14ac:dyDescent="0.2">
      <c r="A96" s="40">
        <v>7.04</v>
      </c>
      <c r="B96" s="138" t="s">
        <v>100</v>
      </c>
      <c r="C96" s="153"/>
      <c r="D96" s="44" t="s">
        <v>21</v>
      </c>
      <c r="E96" s="45"/>
      <c r="F96" s="67"/>
      <c r="G96" s="55"/>
    </row>
    <row r="97" spans="1:7" x14ac:dyDescent="0.25">
      <c r="A97" s="52"/>
      <c r="B97" s="136" t="s">
        <v>101</v>
      </c>
      <c r="C97" s="136"/>
      <c r="D97" s="52"/>
      <c r="E97" s="52"/>
      <c r="F97" s="53"/>
      <c r="G97" s="56">
        <f>SUM(G93:G96)</f>
        <v>0</v>
      </c>
    </row>
    <row r="99" spans="1:7" x14ac:dyDescent="0.25">
      <c r="A99" s="36">
        <v>8</v>
      </c>
      <c r="B99" s="143" t="s">
        <v>102</v>
      </c>
      <c r="C99" s="143"/>
      <c r="D99" s="37"/>
      <c r="E99" s="38"/>
      <c r="F99" s="39"/>
      <c r="G99" s="38"/>
    </row>
    <row r="100" spans="1:7" ht="138" hidden="1" customHeight="1" x14ac:dyDescent="0.25">
      <c r="A100" s="40">
        <v>8.01</v>
      </c>
      <c r="B100" s="138" t="s">
        <v>103</v>
      </c>
      <c r="C100" s="153"/>
      <c r="D100" s="44" t="s">
        <v>21</v>
      </c>
      <c r="E100" s="45"/>
      <c r="F100" s="67"/>
      <c r="G100" s="55"/>
    </row>
    <row r="101" spans="1:7" ht="88.5" hidden="1" customHeight="1" x14ac:dyDescent="0.25">
      <c r="A101" s="40">
        <v>8.02</v>
      </c>
      <c r="B101" s="140" t="s">
        <v>104</v>
      </c>
      <c r="C101" s="147"/>
      <c r="D101" s="41" t="s">
        <v>21</v>
      </c>
      <c r="E101" s="51"/>
      <c r="F101" s="66"/>
      <c r="G101" s="55"/>
    </row>
    <row r="102" spans="1:7" ht="26.25" customHeight="1" x14ac:dyDescent="0.25">
      <c r="A102" s="47">
        <v>8.0299999999999994</v>
      </c>
      <c r="B102" s="145" t="s">
        <v>105</v>
      </c>
      <c r="C102" s="146"/>
      <c r="D102" s="48" t="s">
        <v>21</v>
      </c>
      <c r="E102" s="49">
        <v>30</v>
      </c>
      <c r="F102" s="73"/>
      <c r="G102" s="74">
        <f t="shared" ref="G102" si="3">+E102*F102</f>
        <v>0</v>
      </c>
    </row>
    <row r="103" spans="1:7" hidden="1" x14ac:dyDescent="0.25">
      <c r="A103" s="40">
        <v>8.0399999999999991</v>
      </c>
      <c r="B103" s="140" t="s">
        <v>106</v>
      </c>
      <c r="C103" s="147"/>
      <c r="D103" s="41" t="s">
        <v>21</v>
      </c>
      <c r="E103" s="51"/>
      <c r="F103" s="66"/>
      <c r="G103" s="55"/>
    </row>
    <row r="104" spans="1:7" hidden="1" x14ac:dyDescent="0.25">
      <c r="A104" s="40">
        <v>8.0500000000000007</v>
      </c>
      <c r="B104" s="140" t="s">
        <v>107</v>
      </c>
      <c r="C104" s="147"/>
      <c r="D104" s="41" t="s">
        <v>21</v>
      </c>
      <c r="E104" s="51"/>
      <c r="F104" s="66"/>
      <c r="G104" s="55"/>
    </row>
    <row r="105" spans="1:7" ht="27" hidden="1" customHeight="1" x14ac:dyDescent="0.25">
      <c r="A105" s="40">
        <v>8.06</v>
      </c>
      <c r="B105" s="138" t="s">
        <v>108</v>
      </c>
      <c r="C105" s="153"/>
      <c r="D105" s="44" t="s">
        <v>21</v>
      </c>
      <c r="E105" s="45"/>
      <c r="F105" s="67"/>
      <c r="G105" s="55"/>
    </row>
    <row r="106" spans="1:7" x14ac:dyDescent="0.25">
      <c r="A106" s="52"/>
      <c r="B106" s="136" t="s">
        <v>109</v>
      </c>
      <c r="C106" s="136"/>
      <c r="D106" s="52"/>
      <c r="E106" s="52"/>
      <c r="F106" s="53"/>
      <c r="G106" s="56">
        <f>SUM(G100:G105)</f>
        <v>0</v>
      </c>
    </row>
    <row r="108" spans="1:7" s="35" customFormat="1" ht="15" customHeight="1" x14ac:dyDescent="0.2">
      <c r="A108" s="36">
        <v>9</v>
      </c>
      <c r="B108" s="143" t="s">
        <v>110</v>
      </c>
      <c r="C108" s="143"/>
      <c r="D108" s="37"/>
      <c r="E108" s="38"/>
      <c r="F108" s="39"/>
      <c r="G108" s="38"/>
    </row>
    <row r="109" spans="1:7" s="35" customFormat="1" ht="37.5" customHeight="1" x14ac:dyDescent="0.2">
      <c r="A109" s="47">
        <v>9.01</v>
      </c>
      <c r="B109" s="145" t="s">
        <v>111</v>
      </c>
      <c r="C109" s="146"/>
      <c r="D109" s="48" t="s">
        <v>21</v>
      </c>
      <c r="E109" s="49">
        <v>10</v>
      </c>
      <c r="F109" s="73"/>
      <c r="G109" s="74">
        <f t="shared" ref="G109:G112" si="4">+E109*F109</f>
        <v>0</v>
      </c>
    </row>
    <row r="110" spans="1:7" s="35" customFormat="1" ht="37.5" customHeight="1" x14ac:dyDescent="0.2">
      <c r="A110" s="47">
        <v>9.02</v>
      </c>
      <c r="B110" s="145" t="s">
        <v>112</v>
      </c>
      <c r="C110" s="146"/>
      <c r="D110" s="48" t="s">
        <v>38</v>
      </c>
      <c r="E110" s="49">
        <v>12</v>
      </c>
      <c r="F110" s="73"/>
      <c r="G110" s="74">
        <f t="shared" si="4"/>
        <v>0</v>
      </c>
    </row>
    <row r="111" spans="1:7" s="35" customFormat="1" ht="37.5" customHeight="1" x14ac:dyDescent="0.2">
      <c r="A111" s="47">
        <v>9.0299999999999994</v>
      </c>
      <c r="B111" s="145" t="s">
        <v>113</v>
      </c>
      <c r="C111" s="146"/>
      <c r="D111" s="48" t="s">
        <v>38</v>
      </c>
      <c r="E111" s="49">
        <v>10</v>
      </c>
      <c r="F111" s="73"/>
      <c r="G111" s="74">
        <f>+E111*F111</f>
        <v>0</v>
      </c>
    </row>
    <row r="112" spans="1:7" s="35" customFormat="1" ht="37.5" customHeight="1" x14ac:dyDescent="0.2">
      <c r="A112" s="47">
        <v>9.0399999999999991</v>
      </c>
      <c r="B112" s="145" t="s">
        <v>114</v>
      </c>
      <c r="C112" s="146"/>
      <c r="D112" s="48" t="s">
        <v>21</v>
      </c>
      <c r="E112" s="49">
        <v>24</v>
      </c>
      <c r="F112" s="73"/>
      <c r="G112" s="74">
        <f t="shared" si="4"/>
        <v>0</v>
      </c>
    </row>
    <row r="113" spans="1:7" x14ac:dyDescent="0.25">
      <c r="A113" s="52"/>
      <c r="B113" s="136" t="s">
        <v>115</v>
      </c>
      <c r="C113" s="136"/>
      <c r="D113" s="52"/>
      <c r="E113" s="52"/>
      <c r="F113" s="53"/>
      <c r="G113" s="56">
        <f>SUM(G109:G112)</f>
        <v>0</v>
      </c>
    </row>
    <row r="114" spans="1:7" ht="9.75" customHeight="1" x14ac:dyDescent="0.25"/>
    <row r="115" spans="1:7" s="77" customFormat="1" ht="15" customHeight="1" x14ac:dyDescent="0.2">
      <c r="A115" s="36">
        <v>10</v>
      </c>
      <c r="B115" s="143" t="s">
        <v>116</v>
      </c>
      <c r="C115" s="143"/>
      <c r="D115" s="37"/>
      <c r="E115" s="38"/>
      <c r="F115" s="39"/>
      <c r="G115" s="38"/>
    </row>
    <row r="116" spans="1:7" s="77" customFormat="1" ht="148.5" customHeight="1" x14ac:dyDescent="0.2">
      <c r="A116" s="47">
        <v>10.01</v>
      </c>
      <c r="B116" s="145" t="s">
        <v>117</v>
      </c>
      <c r="C116" s="146"/>
      <c r="D116" s="48"/>
      <c r="E116" s="49"/>
      <c r="F116" s="50"/>
      <c r="G116" s="74"/>
    </row>
    <row r="117" spans="1:7" s="110" customFormat="1" ht="15.95" customHeight="1" x14ac:dyDescent="0.2">
      <c r="A117" s="109"/>
      <c r="B117" s="160" t="s">
        <v>291</v>
      </c>
      <c r="C117" s="178"/>
      <c r="D117" s="48" t="s">
        <v>27</v>
      </c>
      <c r="E117" s="49">
        <v>2</v>
      </c>
      <c r="F117" s="50"/>
      <c r="G117" s="74">
        <f t="shared" ref="G117" si="5">+E117*F117</f>
        <v>0</v>
      </c>
    </row>
    <row r="118" spans="1:7" s="77" customFormat="1" ht="15.95" hidden="1" customHeight="1" x14ac:dyDescent="0.2">
      <c r="A118" s="40"/>
      <c r="B118" s="158" t="s">
        <v>292</v>
      </c>
      <c r="C118" s="159"/>
      <c r="D118" s="41" t="s">
        <v>27</v>
      </c>
      <c r="E118" s="51"/>
      <c r="F118" s="43"/>
      <c r="G118" s="65"/>
    </row>
    <row r="119" spans="1:7" s="77" customFormat="1" ht="160.5" hidden="1" customHeight="1" x14ac:dyDescent="0.2">
      <c r="A119" s="40">
        <v>10.02</v>
      </c>
      <c r="B119" s="140" t="s">
        <v>121</v>
      </c>
      <c r="C119" s="147"/>
      <c r="D119" s="41"/>
      <c r="E119" s="51"/>
      <c r="F119" s="43"/>
      <c r="G119" s="65"/>
    </row>
    <row r="120" spans="1:7" s="77" customFormat="1" ht="15.95" hidden="1" customHeight="1" x14ac:dyDescent="0.2">
      <c r="A120" s="40"/>
      <c r="B120" s="158" t="s">
        <v>122</v>
      </c>
      <c r="C120" s="159"/>
      <c r="D120" s="41" t="s">
        <v>27</v>
      </c>
      <c r="E120" s="51"/>
      <c r="F120" s="43"/>
      <c r="G120" s="65"/>
    </row>
    <row r="121" spans="1:7" s="77" customFormat="1" ht="75" hidden="1" customHeight="1" x14ac:dyDescent="0.2">
      <c r="A121" s="40">
        <v>10.029999999999999</v>
      </c>
      <c r="B121" s="140" t="s">
        <v>123</v>
      </c>
      <c r="C121" s="147"/>
      <c r="D121" s="41"/>
      <c r="E121" s="51"/>
      <c r="F121" s="43"/>
      <c r="G121" s="65"/>
    </row>
    <row r="122" spans="1:7" s="77" customFormat="1" ht="15.95" hidden="1" customHeight="1" x14ac:dyDescent="0.2">
      <c r="A122" s="40"/>
      <c r="B122" s="158" t="s">
        <v>125</v>
      </c>
      <c r="C122" s="159"/>
      <c r="D122" s="41" t="s">
        <v>27</v>
      </c>
      <c r="E122" s="51"/>
      <c r="F122" s="43"/>
      <c r="G122" s="65"/>
    </row>
    <row r="123" spans="1:7" s="77" customFormat="1" ht="15.95" hidden="1" customHeight="1" x14ac:dyDescent="0.2">
      <c r="A123" s="40"/>
      <c r="B123" s="158" t="s">
        <v>292</v>
      </c>
      <c r="C123" s="159"/>
      <c r="D123" s="41" t="s">
        <v>27</v>
      </c>
      <c r="E123" s="51"/>
      <c r="F123" s="43"/>
      <c r="G123" s="65"/>
    </row>
    <row r="124" spans="1:7" s="77" customFormat="1" ht="15" hidden="1" customHeight="1" x14ac:dyDescent="0.2">
      <c r="A124" s="40">
        <v>10.039999999999999</v>
      </c>
      <c r="B124" s="140" t="s">
        <v>126</v>
      </c>
      <c r="C124" s="147"/>
      <c r="D124" s="41" t="s">
        <v>27</v>
      </c>
      <c r="E124" s="51"/>
      <c r="F124" s="43"/>
      <c r="G124" s="65"/>
    </row>
    <row r="125" spans="1:7" s="77" customFormat="1" ht="111.75" customHeight="1" x14ac:dyDescent="0.2">
      <c r="A125" s="47">
        <v>10.050000000000001</v>
      </c>
      <c r="B125" s="145" t="s">
        <v>127</v>
      </c>
      <c r="C125" s="145"/>
      <c r="D125" s="48"/>
      <c r="E125" s="49"/>
      <c r="F125" s="73"/>
      <c r="G125" s="74">
        <f t="shared" ref="G125:G126" si="6">+E125*F125</f>
        <v>0</v>
      </c>
    </row>
    <row r="126" spans="1:7" s="77" customFormat="1" ht="15.95" customHeight="1" x14ac:dyDescent="0.2">
      <c r="A126" s="47"/>
      <c r="B126" s="160" t="s">
        <v>293</v>
      </c>
      <c r="C126" s="161"/>
      <c r="D126" s="48" t="s">
        <v>27</v>
      </c>
      <c r="E126" s="49">
        <v>1</v>
      </c>
      <c r="F126" s="50"/>
      <c r="G126" s="74">
        <f t="shared" si="6"/>
        <v>0</v>
      </c>
    </row>
    <row r="127" spans="1:7" s="77" customFormat="1" ht="15.95" hidden="1" customHeight="1" x14ac:dyDescent="0.2">
      <c r="A127" s="40"/>
      <c r="B127" s="158" t="s">
        <v>294</v>
      </c>
      <c r="C127" s="159"/>
      <c r="D127" s="41" t="s">
        <v>27</v>
      </c>
      <c r="E127" s="51"/>
      <c r="F127" s="43"/>
      <c r="G127" s="65"/>
    </row>
    <row r="128" spans="1:7" s="77" customFormat="1" ht="15.95" hidden="1" customHeight="1" x14ac:dyDescent="0.2">
      <c r="A128" s="40"/>
      <c r="B128" s="158" t="s">
        <v>295</v>
      </c>
      <c r="C128" s="159"/>
      <c r="D128" s="41" t="s">
        <v>27</v>
      </c>
      <c r="E128" s="51"/>
      <c r="F128" s="43"/>
      <c r="G128" s="65"/>
    </row>
    <row r="129" spans="1:9" s="77" customFormat="1" ht="25.5" customHeight="1" x14ac:dyDescent="0.2">
      <c r="A129" s="47">
        <v>10.06</v>
      </c>
      <c r="B129" s="145" t="s">
        <v>130</v>
      </c>
      <c r="C129" s="146"/>
      <c r="D129" s="48" t="s">
        <v>38</v>
      </c>
      <c r="E129" s="49">
        <v>0.6</v>
      </c>
      <c r="F129" s="73"/>
      <c r="G129" s="74">
        <f t="shared" ref="G129" si="7">+E129*F129</f>
        <v>0</v>
      </c>
    </row>
    <row r="130" spans="1:9" s="77" customFormat="1" ht="25.5" hidden="1" customHeight="1" x14ac:dyDescent="0.2">
      <c r="A130" s="40">
        <v>10.07</v>
      </c>
      <c r="B130" s="140" t="s">
        <v>131</v>
      </c>
      <c r="C130" s="147"/>
      <c r="D130" s="41" t="s">
        <v>38</v>
      </c>
      <c r="E130" s="51"/>
      <c r="F130" s="66"/>
      <c r="G130" s="65"/>
    </row>
    <row r="131" spans="1:9" s="68" customFormat="1" ht="28.15" customHeight="1" x14ac:dyDescent="0.25">
      <c r="A131" s="40"/>
      <c r="B131" s="140" t="s">
        <v>132</v>
      </c>
      <c r="C131" s="147"/>
      <c r="D131" s="41"/>
      <c r="E131" s="51"/>
      <c r="F131" s="43"/>
      <c r="G131" s="65"/>
    </row>
    <row r="132" spans="1:9" x14ac:dyDescent="0.25">
      <c r="A132" s="52"/>
      <c r="B132" s="136" t="s">
        <v>133</v>
      </c>
      <c r="C132" s="136"/>
      <c r="D132" s="52"/>
      <c r="E132" s="52"/>
      <c r="F132" s="53"/>
      <c r="G132" s="56">
        <f>SUM(G116:G131)</f>
        <v>0</v>
      </c>
    </row>
    <row r="133" spans="1:9" ht="6" customHeight="1" x14ac:dyDescent="0.25"/>
    <row r="134" spans="1:9" s="68" customFormat="1" ht="15" hidden="1" customHeight="1" x14ac:dyDescent="0.25">
      <c r="A134" s="36">
        <v>11</v>
      </c>
      <c r="B134" s="143" t="s">
        <v>134</v>
      </c>
      <c r="C134" s="143"/>
      <c r="D134" s="37"/>
      <c r="E134" s="38"/>
      <c r="F134" s="39"/>
      <c r="G134" s="38"/>
    </row>
    <row r="135" spans="1:9" s="68" customFormat="1" ht="101.25" hidden="1" customHeight="1" x14ac:dyDescent="0.25">
      <c r="A135" s="40">
        <v>11.01</v>
      </c>
      <c r="B135" s="138" t="s">
        <v>135</v>
      </c>
      <c r="C135" s="153"/>
      <c r="D135" s="44" t="s">
        <v>21</v>
      </c>
      <c r="E135" s="51"/>
      <c r="F135" s="43"/>
      <c r="G135" s="65"/>
    </row>
    <row r="136" spans="1:9" s="68" customFormat="1" ht="272.25" hidden="1" customHeight="1" x14ac:dyDescent="0.25">
      <c r="A136" s="40">
        <v>11.02</v>
      </c>
      <c r="B136" s="138" t="s">
        <v>136</v>
      </c>
      <c r="C136" s="153"/>
      <c r="D136" s="44" t="s">
        <v>21</v>
      </c>
      <c r="E136" s="51"/>
      <c r="F136" s="43"/>
      <c r="G136" s="65"/>
      <c r="H136" s="79"/>
      <c r="I136" s="79"/>
    </row>
    <row r="137" spans="1:9" hidden="1" x14ac:dyDescent="0.25">
      <c r="A137" s="52"/>
      <c r="B137" s="136" t="s">
        <v>137</v>
      </c>
      <c r="C137" s="136"/>
      <c r="D137" s="52"/>
      <c r="E137" s="52"/>
      <c r="F137" s="53"/>
      <c r="G137" s="56">
        <f>SUM(G135:G136)</f>
        <v>0</v>
      </c>
    </row>
    <row r="138" spans="1:9" hidden="1" x14ac:dyDescent="0.25"/>
    <row r="139" spans="1:9" s="68" customFormat="1" ht="15" hidden="1" customHeight="1" x14ac:dyDescent="0.25">
      <c r="A139" s="36">
        <v>12</v>
      </c>
      <c r="B139" s="143" t="s">
        <v>138</v>
      </c>
      <c r="C139" s="143"/>
      <c r="D139" s="37"/>
      <c r="E139" s="38"/>
      <c r="F139" s="39"/>
      <c r="G139" s="38"/>
    </row>
    <row r="140" spans="1:9" s="68" customFormat="1" ht="50.45" hidden="1" customHeight="1" x14ac:dyDescent="0.25">
      <c r="A140" s="40">
        <v>12.01</v>
      </c>
      <c r="B140" s="138" t="s">
        <v>139</v>
      </c>
      <c r="C140" s="153"/>
      <c r="D140" s="44" t="s">
        <v>61</v>
      </c>
      <c r="E140" s="45"/>
      <c r="F140" s="46"/>
      <c r="G140" s="55"/>
    </row>
    <row r="141" spans="1:9" s="68" customFormat="1" ht="37.5" hidden="1" customHeight="1" x14ac:dyDescent="0.25">
      <c r="A141" s="40">
        <v>12.02</v>
      </c>
      <c r="B141" s="138" t="s">
        <v>140</v>
      </c>
      <c r="C141" s="153"/>
      <c r="D141" s="44" t="s">
        <v>61</v>
      </c>
      <c r="E141" s="45"/>
      <c r="F141" s="46"/>
      <c r="G141" s="55"/>
    </row>
    <row r="142" spans="1:9" hidden="1" x14ac:dyDescent="0.25">
      <c r="A142" s="52"/>
      <c r="B142" s="136" t="s">
        <v>141</v>
      </c>
      <c r="C142" s="136"/>
      <c r="D142" s="52"/>
      <c r="E142" s="52"/>
      <c r="F142" s="53"/>
      <c r="G142" s="56">
        <f>SUM(G140:G141)</f>
        <v>0</v>
      </c>
    </row>
    <row r="143" spans="1:9" hidden="1" x14ac:dyDescent="0.25"/>
    <row r="144" spans="1:9" s="68" customFormat="1" ht="15" hidden="1" customHeight="1" x14ac:dyDescent="0.25">
      <c r="A144" s="36">
        <v>13</v>
      </c>
      <c r="B144" s="143" t="s">
        <v>142</v>
      </c>
      <c r="C144" s="144"/>
      <c r="D144" s="37"/>
      <c r="E144" s="75"/>
      <c r="F144" s="76"/>
      <c r="G144" s="38"/>
    </row>
    <row r="145" spans="1:7" s="68" customFormat="1" ht="52.5" hidden="1" customHeight="1" x14ac:dyDescent="0.25">
      <c r="A145" s="40">
        <v>13.01</v>
      </c>
      <c r="B145" s="140" t="s">
        <v>143</v>
      </c>
      <c r="C145" s="147"/>
      <c r="D145" s="41" t="s">
        <v>21</v>
      </c>
      <c r="E145" s="51"/>
      <c r="F145" s="66"/>
      <c r="G145" s="65"/>
    </row>
    <row r="146" spans="1:7" s="68" customFormat="1" ht="63" hidden="1" customHeight="1" x14ac:dyDescent="0.25">
      <c r="A146" s="40">
        <v>13.02</v>
      </c>
      <c r="B146" s="140" t="s">
        <v>144</v>
      </c>
      <c r="C146" s="147"/>
      <c r="D146" s="41" t="s">
        <v>21</v>
      </c>
      <c r="E146" s="51"/>
      <c r="F146" s="66"/>
      <c r="G146" s="55"/>
    </row>
    <row r="147" spans="1:7" s="68" customFormat="1" ht="37.5" hidden="1" customHeight="1" x14ac:dyDescent="0.25">
      <c r="A147" s="40">
        <v>13.03</v>
      </c>
      <c r="B147" s="140" t="s">
        <v>145</v>
      </c>
      <c r="C147" s="147"/>
      <c r="D147" s="41" t="s">
        <v>21</v>
      </c>
      <c r="E147" s="51"/>
      <c r="F147" s="66"/>
      <c r="G147" s="55"/>
    </row>
    <row r="148" spans="1:7" s="68" customFormat="1" ht="37.5" hidden="1" customHeight="1" x14ac:dyDescent="0.25">
      <c r="A148" s="40">
        <v>13.04</v>
      </c>
      <c r="B148" s="140" t="s">
        <v>146</v>
      </c>
      <c r="C148" s="147"/>
      <c r="D148" s="41" t="s">
        <v>38</v>
      </c>
      <c r="E148" s="51"/>
      <c r="F148" s="66"/>
      <c r="G148" s="55"/>
    </row>
    <row r="149" spans="1:7" s="68" customFormat="1" ht="37.5" hidden="1" customHeight="1" x14ac:dyDescent="0.25">
      <c r="A149" s="40">
        <v>13.05</v>
      </c>
      <c r="B149" s="140" t="s">
        <v>147</v>
      </c>
      <c r="C149" s="147"/>
      <c r="D149" s="41" t="s">
        <v>38</v>
      </c>
      <c r="E149" s="51"/>
      <c r="F149" s="66"/>
      <c r="G149" s="55"/>
    </row>
    <row r="150" spans="1:7" s="68" customFormat="1" ht="37.5" hidden="1" customHeight="1" x14ac:dyDescent="0.25">
      <c r="A150" s="40">
        <v>13.06</v>
      </c>
      <c r="B150" s="140" t="s">
        <v>148</v>
      </c>
      <c r="C150" s="147"/>
      <c r="D150" s="41" t="s">
        <v>21</v>
      </c>
      <c r="E150" s="51"/>
      <c r="F150" s="66"/>
      <c r="G150" s="55"/>
    </row>
    <row r="151" spans="1:7" s="68" customFormat="1" ht="99.75" hidden="1" customHeight="1" x14ac:dyDescent="0.25">
      <c r="A151" s="40">
        <v>13.07</v>
      </c>
      <c r="B151" s="140" t="s">
        <v>149</v>
      </c>
      <c r="C151" s="147"/>
      <c r="D151" s="41" t="s">
        <v>21</v>
      </c>
      <c r="E151" s="51"/>
      <c r="F151" s="66"/>
      <c r="G151" s="65"/>
    </row>
    <row r="152" spans="1:7" s="68" customFormat="1" ht="112.5" hidden="1" customHeight="1" x14ac:dyDescent="0.25">
      <c r="A152" s="40">
        <v>13.08</v>
      </c>
      <c r="B152" s="140" t="s">
        <v>150</v>
      </c>
      <c r="C152" s="147"/>
      <c r="D152" s="41" t="s">
        <v>21</v>
      </c>
      <c r="E152" s="51"/>
      <c r="F152" s="66"/>
      <c r="G152" s="65"/>
    </row>
    <row r="153" spans="1:7" s="68" customFormat="1" ht="27" hidden="1" customHeight="1" x14ac:dyDescent="0.25">
      <c r="A153" s="40">
        <v>13.09</v>
      </c>
      <c r="B153" s="140" t="s">
        <v>151</v>
      </c>
      <c r="C153" s="147"/>
      <c r="D153" s="41" t="s">
        <v>21</v>
      </c>
      <c r="E153" s="51"/>
      <c r="F153" s="66"/>
      <c r="G153" s="55"/>
    </row>
    <row r="154" spans="1:7" hidden="1" x14ac:dyDescent="0.25">
      <c r="A154" s="52"/>
      <c r="B154" s="136" t="s">
        <v>152</v>
      </c>
      <c r="C154" s="136"/>
      <c r="D154" s="52"/>
      <c r="E154" s="52"/>
      <c r="F154" s="53"/>
      <c r="G154" s="56">
        <f>SUM(G145:G153)</f>
        <v>0</v>
      </c>
    </row>
    <row r="155" spans="1:7" hidden="1" x14ac:dyDescent="0.25"/>
    <row r="156" spans="1:7" s="68" customFormat="1" ht="15" hidden="1" customHeight="1" x14ac:dyDescent="0.25">
      <c r="A156" s="36">
        <v>14</v>
      </c>
      <c r="B156" s="143" t="s">
        <v>153</v>
      </c>
      <c r="C156" s="143"/>
      <c r="D156" s="37"/>
      <c r="E156" s="38"/>
      <c r="F156" s="39"/>
      <c r="G156" s="38"/>
    </row>
    <row r="157" spans="1:7" s="68" customFormat="1" ht="51.75" hidden="1" customHeight="1" x14ac:dyDescent="0.25">
      <c r="A157" s="40">
        <v>14.01</v>
      </c>
      <c r="B157" s="138" t="s">
        <v>154</v>
      </c>
      <c r="C157" s="153"/>
      <c r="D157" s="44" t="s">
        <v>21</v>
      </c>
      <c r="E157" s="45"/>
      <c r="F157" s="46"/>
      <c r="G157" s="55"/>
    </row>
    <row r="158" spans="1:7" s="68" customFormat="1" ht="63" hidden="1" customHeight="1" x14ac:dyDescent="0.25">
      <c r="A158" s="40">
        <v>14.02</v>
      </c>
      <c r="B158" s="140" t="s">
        <v>155</v>
      </c>
      <c r="C158" s="147"/>
      <c r="D158" s="41" t="s">
        <v>38</v>
      </c>
      <c r="E158" s="51"/>
      <c r="F158" s="43"/>
      <c r="G158" s="55"/>
    </row>
    <row r="159" spans="1:7" s="68" customFormat="1" ht="61.5" hidden="1" customHeight="1" x14ac:dyDescent="0.25">
      <c r="A159" s="40">
        <v>14.03</v>
      </c>
      <c r="B159" s="140" t="s">
        <v>156</v>
      </c>
      <c r="C159" s="147"/>
      <c r="D159" s="41" t="s">
        <v>21</v>
      </c>
      <c r="E159" s="51"/>
      <c r="F159" s="43"/>
      <c r="G159" s="65"/>
    </row>
    <row r="160" spans="1:7" s="68" customFormat="1" ht="27" hidden="1" customHeight="1" x14ac:dyDescent="0.25">
      <c r="A160" s="40">
        <v>14.04</v>
      </c>
      <c r="B160" s="140" t="s">
        <v>157</v>
      </c>
      <c r="C160" s="147"/>
      <c r="D160" s="41" t="s">
        <v>21</v>
      </c>
      <c r="E160" s="51"/>
      <c r="F160" s="66"/>
      <c r="G160" s="55"/>
    </row>
    <row r="161" spans="1:7" hidden="1" x14ac:dyDescent="0.25">
      <c r="A161" s="52"/>
      <c r="B161" s="136" t="s">
        <v>158</v>
      </c>
      <c r="C161" s="136"/>
      <c r="D161" s="52"/>
      <c r="E161" s="52"/>
      <c r="F161" s="53"/>
      <c r="G161" s="56">
        <f>SUM(G157:G160)</f>
        <v>0</v>
      </c>
    </row>
    <row r="162" spans="1:7" hidden="1" x14ac:dyDescent="0.25"/>
    <row r="163" spans="1:7" s="68" customFormat="1" ht="15" customHeight="1" x14ac:dyDescent="0.25">
      <c r="A163" s="36">
        <v>15</v>
      </c>
      <c r="B163" s="143" t="s">
        <v>159</v>
      </c>
      <c r="C163" s="143"/>
      <c r="D163" s="37"/>
      <c r="E163" s="38"/>
      <c r="F163" s="39"/>
      <c r="G163" s="38"/>
    </row>
    <row r="164" spans="1:7" s="68" customFormat="1" ht="39.75" hidden="1" customHeight="1" x14ac:dyDescent="0.25">
      <c r="A164" s="40">
        <v>15.01</v>
      </c>
      <c r="B164" s="138" t="s">
        <v>160</v>
      </c>
      <c r="C164" s="153"/>
      <c r="D164" s="44" t="s">
        <v>38</v>
      </c>
      <c r="E164" s="45"/>
      <c r="F164" s="46"/>
      <c r="G164" s="55"/>
    </row>
    <row r="165" spans="1:7" s="68" customFormat="1" ht="51" hidden="1" customHeight="1" x14ac:dyDescent="0.25">
      <c r="A165" s="40">
        <v>15.02</v>
      </c>
      <c r="B165" s="138" t="s">
        <v>161</v>
      </c>
      <c r="C165" s="153"/>
      <c r="D165" s="44" t="s">
        <v>38</v>
      </c>
      <c r="E165" s="45"/>
      <c r="F165" s="46"/>
      <c r="G165" s="55"/>
    </row>
    <row r="166" spans="1:7" s="68" customFormat="1" ht="26.45" hidden="1" customHeight="1" x14ac:dyDescent="0.25">
      <c r="A166" s="40">
        <v>15.03</v>
      </c>
      <c r="B166" s="140" t="s">
        <v>162</v>
      </c>
      <c r="C166" s="147"/>
      <c r="D166" s="41" t="s">
        <v>163</v>
      </c>
      <c r="E166" s="51"/>
      <c r="F166" s="43"/>
      <c r="G166" s="55"/>
    </row>
    <row r="167" spans="1:7" s="68" customFormat="1" ht="49.5" hidden="1" customHeight="1" x14ac:dyDescent="0.25">
      <c r="A167" s="40">
        <v>15.04</v>
      </c>
      <c r="B167" s="140" t="s">
        <v>164</v>
      </c>
      <c r="C167" s="147"/>
      <c r="D167" s="41" t="s">
        <v>163</v>
      </c>
      <c r="E167" s="51"/>
      <c r="F167" s="43"/>
      <c r="G167" s="55"/>
    </row>
    <row r="168" spans="1:7" s="68" customFormat="1" ht="53.25" hidden="1" customHeight="1" x14ac:dyDescent="0.25">
      <c r="A168" s="40">
        <v>15.05</v>
      </c>
      <c r="B168" s="140" t="s">
        <v>165</v>
      </c>
      <c r="C168" s="147"/>
      <c r="D168" s="41" t="s">
        <v>163</v>
      </c>
      <c r="E168" s="51"/>
      <c r="F168" s="43"/>
      <c r="G168" s="65"/>
    </row>
    <row r="169" spans="1:7" ht="39" hidden="1" customHeight="1" x14ac:dyDescent="0.25">
      <c r="A169" s="40">
        <v>15.06</v>
      </c>
      <c r="B169" s="140" t="s">
        <v>166</v>
      </c>
      <c r="C169" s="147"/>
      <c r="D169" s="41" t="s">
        <v>38</v>
      </c>
      <c r="E169" s="51"/>
      <c r="F169" s="43"/>
      <c r="G169" s="65"/>
    </row>
    <row r="170" spans="1:7" ht="39" hidden="1" customHeight="1" x14ac:dyDescent="0.25">
      <c r="A170" s="40">
        <v>15.07</v>
      </c>
      <c r="B170" s="140" t="s">
        <v>167</v>
      </c>
      <c r="C170" s="147"/>
      <c r="D170" s="41" t="s">
        <v>21</v>
      </c>
      <c r="E170" s="51"/>
      <c r="F170" s="43"/>
      <c r="G170" s="65"/>
    </row>
    <row r="171" spans="1:7" ht="27" hidden="1" customHeight="1" x14ac:dyDescent="0.25">
      <c r="A171" s="40">
        <v>15.08</v>
      </c>
      <c r="B171" s="140" t="s">
        <v>168</v>
      </c>
      <c r="C171" s="147"/>
      <c r="D171" s="41" t="s">
        <v>163</v>
      </c>
      <c r="E171" s="51"/>
      <c r="F171" s="43"/>
      <c r="G171" s="65"/>
    </row>
    <row r="172" spans="1:7" ht="39" hidden="1" customHeight="1" x14ac:dyDescent="0.25">
      <c r="A172" s="40">
        <v>15.09</v>
      </c>
      <c r="B172" s="140" t="s">
        <v>169</v>
      </c>
      <c r="C172" s="147"/>
      <c r="D172" s="41" t="s">
        <v>163</v>
      </c>
      <c r="E172" s="51"/>
      <c r="F172" s="43"/>
      <c r="G172" s="65"/>
    </row>
    <row r="173" spans="1:7" ht="39" hidden="1" customHeight="1" x14ac:dyDescent="0.25">
      <c r="A173" s="40">
        <v>15.1</v>
      </c>
      <c r="B173" s="140" t="s">
        <v>170</v>
      </c>
      <c r="C173" s="147"/>
      <c r="D173" s="41" t="s">
        <v>38</v>
      </c>
      <c r="E173" s="51"/>
      <c r="F173" s="66"/>
      <c r="G173" s="65"/>
    </row>
    <row r="174" spans="1:7" ht="39" customHeight="1" x14ac:dyDescent="0.25">
      <c r="A174" s="47">
        <v>15.11</v>
      </c>
      <c r="B174" s="145" t="s">
        <v>171</v>
      </c>
      <c r="C174" s="146"/>
      <c r="D174" s="48" t="s">
        <v>38</v>
      </c>
      <c r="E174" s="49">
        <v>0.6</v>
      </c>
      <c r="F174" s="73"/>
      <c r="G174" s="74">
        <f>+E174*F174</f>
        <v>0</v>
      </c>
    </row>
    <row r="175" spans="1:7" x14ac:dyDescent="0.25">
      <c r="A175" s="52"/>
      <c r="B175" s="136" t="s">
        <v>172</v>
      </c>
      <c r="C175" s="136"/>
      <c r="D175" s="52"/>
      <c r="E175" s="52"/>
      <c r="F175" s="53"/>
      <c r="G175" s="56">
        <f>SUM(G164:G174)</f>
        <v>0</v>
      </c>
    </row>
    <row r="177" spans="1:7" s="68" customFormat="1" ht="15" customHeight="1" x14ac:dyDescent="0.25">
      <c r="A177" s="36">
        <v>16</v>
      </c>
      <c r="B177" s="143" t="s">
        <v>173</v>
      </c>
      <c r="C177" s="143"/>
      <c r="D177" s="37"/>
      <c r="E177" s="38"/>
      <c r="F177" s="39"/>
      <c r="G177" s="38"/>
    </row>
    <row r="178" spans="1:7" s="68" customFormat="1" ht="49.9" hidden="1" customHeight="1" x14ac:dyDescent="0.25">
      <c r="A178" s="40">
        <v>16.010000000000002</v>
      </c>
      <c r="B178" s="138" t="s">
        <v>174</v>
      </c>
      <c r="C178" s="153"/>
      <c r="D178" s="44" t="s">
        <v>21</v>
      </c>
      <c r="E178" s="45"/>
      <c r="F178" s="67"/>
      <c r="G178" s="55"/>
    </row>
    <row r="179" spans="1:7" s="68" customFormat="1" ht="50.25" hidden="1" customHeight="1" x14ac:dyDescent="0.25">
      <c r="A179" s="40">
        <v>16.02</v>
      </c>
      <c r="B179" s="140" t="s">
        <v>175</v>
      </c>
      <c r="C179" s="147"/>
      <c r="D179" s="41" t="s">
        <v>21</v>
      </c>
      <c r="E179" s="51"/>
      <c r="F179" s="67"/>
      <c r="G179" s="55"/>
    </row>
    <row r="180" spans="1:7" s="68" customFormat="1" ht="61.5" hidden="1" customHeight="1" x14ac:dyDescent="0.25">
      <c r="A180" s="40">
        <v>16.03</v>
      </c>
      <c r="B180" s="138" t="s">
        <v>176</v>
      </c>
      <c r="C180" s="153"/>
      <c r="D180" s="44" t="s">
        <v>21</v>
      </c>
      <c r="E180" s="45"/>
      <c r="F180" s="67"/>
      <c r="G180" s="55"/>
    </row>
    <row r="181" spans="1:7" s="68" customFormat="1" ht="49.9" hidden="1" customHeight="1" x14ac:dyDescent="0.25">
      <c r="A181" s="40">
        <v>16.04</v>
      </c>
      <c r="B181" s="138" t="s">
        <v>177</v>
      </c>
      <c r="C181" s="153"/>
      <c r="D181" s="44" t="s">
        <v>21</v>
      </c>
      <c r="E181" s="45"/>
      <c r="F181" s="67"/>
      <c r="G181" s="55"/>
    </row>
    <row r="182" spans="1:7" s="68" customFormat="1" ht="108.75" hidden="1" customHeight="1" x14ac:dyDescent="0.25">
      <c r="A182" s="40">
        <v>16.05</v>
      </c>
      <c r="B182" s="138" t="s">
        <v>178</v>
      </c>
      <c r="C182" s="153"/>
      <c r="D182" s="44" t="s">
        <v>21</v>
      </c>
      <c r="E182" s="45"/>
      <c r="F182" s="66"/>
      <c r="G182" s="55"/>
    </row>
    <row r="183" spans="1:7" s="68" customFormat="1" ht="101.25" customHeight="1" x14ac:dyDescent="0.25">
      <c r="A183" s="47">
        <v>16.059999999999999</v>
      </c>
      <c r="B183" s="145" t="s">
        <v>179</v>
      </c>
      <c r="C183" s="146"/>
      <c r="D183" s="48" t="s">
        <v>21</v>
      </c>
      <c r="E183" s="49">
        <v>4</v>
      </c>
      <c r="F183" s="73"/>
      <c r="G183" s="74">
        <f t="shared" ref="G183" si="8">+E183*F183</f>
        <v>0</v>
      </c>
    </row>
    <row r="184" spans="1:7" x14ac:dyDescent="0.25">
      <c r="A184" s="52"/>
      <c r="B184" s="136" t="s">
        <v>180</v>
      </c>
      <c r="C184" s="136"/>
      <c r="D184" s="52"/>
      <c r="E184" s="52"/>
      <c r="F184" s="53"/>
      <c r="G184" s="56">
        <f>SUM(G178:G183)</f>
        <v>0</v>
      </c>
    </row>
    <row r="186" spans="1:7" s="68" customFormat="1" ht="15" customHeight="1" x14ac:dyDescent="0.25">
      <c r="A186" s="36">
        <v>17</v>
      </c>
      <c r="B186" s="176" t="s">
        <v>181</v>
      </c>
      <c r="C186" s="177"/>
      <c r="D186" s="37"/>
      <c r="E186" s="38"/>
      <c r="F186" s="39"/>
      <c r="G186" s="38"/>
    </row>
    <row r="187" spans="1:7" s="68" customFormat="1" ht="198.75" customHeight="1" x14ac:dyDescent="0.25">
      <c r="A187" s="64"/>
      <c r="B187" s="156" t="s">
        <v>182</v>
      </c>
      <c r="C187" s="157"/>
      <c r="D187" s="41"/>
      <c r="E187" s="65"/>
      <c r="F187" s="43"/>
      <c r="G187" s="65"/>
    </row>
    <row r="188" spans="1:7" s="68" customFormat="1" ht="39" customHeight="1" x14ac:dyDescent="0.25">
      <c r="A188" s="47">
        <v>17.010000000000002</v>
      </c>
      <c r="B188" s="172" t="s">
        <v>183</v>
      </c>
      <c r="C188" s="173"/>
      <c r="D188" s="48" t="s">
        <v>38</v>
      </c>
      <c r="E188" s="49">
        <v>12</v>
      </c>
      <c r="F188" s="50"/>
      <c r="G188" s="74">
        <f t="shared" ref="G188:G218" si="9">+E188*F188</f>
        <v>0</v>
      </c>
    </row>
    <row r="189" spans="1:7" s="68" customFormat="1" ht="27.75" customHeight="1" x14ac:dyDescent="0.25">
      <c r="A189" s="47">
        <v>17.02</v>
      </c>
      <c r="B189" s="172" t="s">
        <v>184</v>
      </c>
      <c r="C189" s="173"/>
      <c r="D189" s="48" t="s">
        <v>27</v>
      </c>
      <c r="E189" s="49">
        <v>4</v>
      </c>
      <c r="F189" s="50"/>
      <c r="G189" s="74">
        <f t="shared" si="9"/>
        <v>0</v>
      </c>
    </row>
    <row r="190" spans="1:7" s="68" customFormat="1" ht="38.25" customHeight="1" x14ac:dyDescent="0.25">
      <c r="A190" s="47">
        <v>17.03</v>
      </c>
      <c r="B190" s="172" t="s">
        <v>185</v>
      </c>
      <c r="C190" s="173"/>
      <c r="D190" s="48" t="s">
        <v>38</v>
      </c>
      <c r="E190" s="111">
        <v>5</v>
      </c>
      <c r="F190" s="50"/>
      <c r="G190" s="74">
        <f t="shared" si="9"/>
        <v>0</v>
      </c>
    </row>
    <row r="191" spans="1:7" s="68" customFormat="1" ht="39" customHeight="1" x14ac:dyDescent="0.25">
      <c r="A191" s="47">
        <v>17.04</v>
      </c>
      <c r="B191" s="172" t="s">
        <v>186</v>
      </c>
      <c r="C191" s="173"/>
      <c r="D191" s="48" t="s">
        <v>38</v>
      </c>
      <c r="E191" s="111">
        <v>5</v>
      </c>
      <c r="F191" s="50"/>
      <c r="G191" s="74">
        <f t="shared" si="9"/>
        <v>0</v>
      </c>
    </row>
    <row r="192" spans="1:7" s="68" customFormat="1" ht="27.6" customHeight="1" x14ac:dyDescent="0.25">
      <c r="A192" s="47">
        <v>17.05</v>
      </c>
      <c r="B192" s="172" t="s">
        <v>187</v>
      </c>
      <c r="C192" s="173"/>
      <c r="D192" s="48" t="s">
        <v>163</v>
      </c>
      <c r="E192" s="111">
        <v>2</v>
      </c>
      <c r="F192" s="50"/>
      <c r="G192" s="74">
        <f t="shared" si="9"/>
        <v>0</v>
      </c>
    </row>
    <row r="193" spans="1:7" s="68" customFormat="1" ht="25.9" customHeight="1" x14ac:dyDescent="0.25">
      <c r="A193" s="47">
        <v>17.059999999999999</v>
      </c>
      <c r="B193" s="172" t="s">
        <v>188</v>
      </c>
      <c r="C193" s="173"/>
      <c r="D193" s="48" t="s">
        <v>163</v>
      </c>
      <c r="E193" s="111">
        <v>1</v>
      </c>
      <c r="F193" s="50"/>
      <c r="G193" s="74">
        <f t="shared" si="9"/>
        <v>0</v>
      </c>
    </row>
    <row r="194" spans="1:7" s="68" customFormat="1" ht="25.5" customHeight="1" x14ac:dyDescent="0.25">
      <c r="A194" s="47">
        <v>17.07</v>
      </c>
      <c r="B194" s="172" t="s">
        <v>190</v>
      </c>
      <c r="C194" s="173"/>
      <c r="D194" s="48" t="s">
        <v>163</v>
      </c>
      <c r="E194" s="111">
        <v>4</v>
      </c>
      <c r="F194" s="50"/>
      <c r="G194" s="74">
        <f t="shared" si="9"/>
        <v>0</v>
      </c>
    </row>
    <row r="195" spans="1:7" s="68" customFormat="1" ht="27.6" customHeight="1" x14ac:dyDescent="0.25">
      <c r="A195" s="47">
        <v>17.079999999999998</v>
      </c>
      <c r="B195" s="172" t="s">
        <v>192</v>
      </c>
      <c r="C195" s="173"/>
      <c r="D195" s="48" t="s">
        <v>38</v>
      </c>
      <c r="E195" s="111">
        <v>3</v>
      </c>
      <c r="F195" s="50"/>
      <c r="G195" s="74">
        <f t="shared" si="9"/>
        <v>0</v>
      </c>
    </row>
    <row r="196" spans="1:7" s="68" customFormat="1" ht="27.6" customHeight="1" x14ac:dyDescent="0.25">
      <c r="A196" s="47">
        <v>17.09</v>
      </c>
      <c r="B196" s="172" t="s">
        <v>193</v>
      </c>
      <c r="C196" s="173" t="s">
        <v>191</v>
      </c>
      <c r="D196" s="48" t="s">
        <v>38</v>
      </c>
      <c r="E196" s="111">
        <v>3</v>
      </c>
      <c r="F196" s="50"/>
      <c r="G196" s="74">
        <f t="shared" si="9"/>
        <v>0</v>
      </c>
    </row>
    <row r="197" spans="1:7" s="68" customFormat="1" ht="27" customHeight="1" x14ac:dyDescent="0.25">
      <c r="A197" s="47">
        <v>17.100000000000001</v>
      </c>
      <c r="B197" s="172" t="s">
        <v>194</v>
      </c>
      <c r="C197" s="173"/>
      <c r="D197" s="48" t="s">
        <v>38</v>
      </c>
      <c r="E197" s="111">
        <v>3</v>
      </c>
      <c r="F197" s="50"/>
      <c r="G197" s="74">
        <f t="shared" si="9"/>
        <v>0</v>
      </c>
    </row>
    <row r="198" spans="1:7" s="68" customFormat="1" ht="39" customHeight="1" x14ac:dyDescent="0.25">
      <c r="A198" s="47">
        <v>17.11</v>
      </c>
      <c r="B198" s="172" t="s">
        <v>195</v>
      </c>
      <c r="C198" s="173"/>
      <c r="D198" s="48" t="s">
        <v>196</v>
      </c>
      <c r="E198" s="111">
        <v>1</v>
      </c>
      <c r="F198" s="50"/>
      <c r="G198" s="74">
        <f t="shared" si="9"/>
        <v>0</v>
      </c>
    </row>
    <row r="199" spans="1:7" s="68" customFormat="1" ht="26.25" customHeight="1" x14ac:dyDescent="0.25">
      <c r="A199" s="47">
        <v>17.12</v>
      </c>
      <c r="B199" s="172" t="s">
        <v>197</v>
      </c>
      <c r="C199" s="173"/>
      <c r="D199" s="48" t="s">
        <v>196</v>
      </c>
      <c r="E199" s="111">
        <v>1</v>
      </c>
      <c r="F199" s="50"/>
      <c r="G199" s="74">
        <f t="shared" si="9"/>
        <v>0</v>
      </c>
    </row>
    <row r="200" spans="1:7" s="123" customFormat="1" ht="15" hidden="1" customHeight="1" x14ac:dyDescent="0.25">
      <c r="A200" s="118">
        <v>17.13</v>
      </c>
      <c r="B200" s="174" t="s">
        <v>198</v>
      </c>
      <c r="C200" s="175"/>
      <c r="D200" s="119" t="s">
        <v>163</v>
      </c>
      <c r="E200" s="120">
        <v>0</v>
      </c>
      <c r="F200" s="121"/>
      <c r="G200" s="122">
        <f t="shared" si="9"/>
        <v>0</v>
      </c>
    </row>
    <row r="201" spans="1:7" s="123" customFormat="1" ht="16.899999999999999" hidden="1" customHeight="1" x14ac:dyDescent="0.25">
      <c r="A201" s="118">
        <v>17.14</v>
      </c>
      <c r="B201" s="174" t="s">
        <v>199</v>
      </c>
      <c r="C201" s="175"/>
      <c r="D201" s="119" t="s">
        <v>163</v>
      </c>
      <c r="E201" s="120">
        <v>0</v>
      </c>
      <c r="F201" s="121"/>
      <c r="G201" s="122">
        <f t="shared" si="9"/>
        <v>0</v>
      </c>
    </row>
    <row r="202" spans="1:7" s="68" customFormat="1" ht="39" customHeight="1" x14ac:dyDescent="0.25">
      <c r="A202" s="47">
        <v>17.149999999999999</v>
      </c>
      <c r="B202" s="172" t="s">
        <v>200</v>
      </c>
      <c r="C202" s="173"/>
      <c r="D202" s="48" t="s">
        <v>163</v>
      </c>
      <c r="E202" s="111">
        <v>1</v>
      </c>
      <c r="F202" s="50"/>
      <c r="G202" s="74">
        <f t="shared" si="9"/>
        <v>0</v>
      </c>
    </row>
    <row r="203" spans="1:7" s="68" customFormat="1" ht="27" customHeight="1" x14ac:dyDescent="0.25">
      <c r="A203" s="47">
        <v>17.16</v>
      </c>
      <c r="B203" s="172" t="s">
        <v>201</v>
      </c>
      <c r="C203" s="173"/>
      <c r="D203" s="48" t="s">
        <v>163</v>
      </c>
      <c r="E203" s="111">
        <v>1</v>
      </c>
      <c r="F203" s="50"/>
      <c r="G203" s="74">
        <f t="shared" si="9"/>
        <v>0</v>
      </c>
    </row>
    <row r="204" spans="1:7" s="68" customFormat="1" ht="27" customHeight="1" x14ac:dyDescent="0.25">
      <c r="A204" s="47">
        <v>17.170000000000002</v>
      </c>
      <c r="B204" s="172" t="s">
        <v>202</v>
      </c>
      <c r="C204" s="173"/>
      <c r="D204" s="48" t="s">
        <v>163</v>
      </c>
      <c r="E204" s="111">
        <v>1</v>
      </c>
      <c r="F204" s="50"/>
      <c r="G204" s="74">
        <f t="shared" si="9"/>
        <v>0</v>
      </c>
    </row>
    <row r="205" spans="1:7" s="68" customFormat="1" ht="37.5" hidden="1" customHeight="1" x14ac:dyDescent="0.25">
      <c r="A205" s="40">
        <v>17.18</v>
      </c>
      <c r="B205" s="154" t="s">
        <v>203</v>
      </c>
      <c r="C205" s="155"/>
      <c r="D205" s="41" t="s">
        <v>163</v>
      </c>
      <c r="E205" s="80"/>
      <c r="F205" s="43"/>
      <c r="G205" s="65"/>
    </row>
    <row r="206" spans="1:7" s="68" customFormat="1" ht="36.6" hidden="1" customHeight="1" x14ac:dyDescent="0.25">
      <c r="A206" s="40">
        <v>17.190000000000001</v>
      </c>
      <c r="B206" s="154" t="s">
        <v>204</v>
      </c>
      <c r="C206" s="155"/>
      <c r="D206" s="41" t="s">
        <v>163</v>
      </c>
      <c r="E206" s="80"/>
      <c r="F206" s="43"/>
      <c r="G206" s="65"/>
    </row>
    <row r="207" spans="1:7" s="68" customFormat="1" ht="36.6" hidden="1" customHeight="1" x14ac:dyDescent="0.25">
      <c r="A207" s="40">
        <v>17.2</v>
      </c>
      <c r="B207" s="154" t="s">
        <v>205</v>
      </c>
      <c r="C207" s="155"/>
      <c r="D207" s="41" t="s">
        <v>163</v>
      </c>
      <c r="E207" s="80"/>
      <c r="F207" s="43"/>
      <c r="G207" s="65"/>
    </row>
    <row r="208" spans="1:7" s="68" customFormat="1" ht="36.75" customHeight="1" x14ac:dyDescent="0.25">
      <c r="A208" s="47">
        <v>17.21</v>
      </c>
      <c r="B208" s="172" t="s">
        <v>206</v>
      </c>
      <c r="C208" s="173"/>
      <c r="D208" s="48" t="s">
        <v>163</v>
      </c>
      <c r="E208" s="111">
        <v>1</v>
      </c>
      <c r="F208" s="50"/>
      <c r="G208" s="74">
        <f t="shared" si="9"/>
        <v>0</v>
      </c>
    </row>
    <row r="209" spans="1:7" s="68" customFormat="1" ht="36.75" hidden="1" customHeight="1" x14ac:dyDescent="0.25">
      <c r="A209" s="40">
        <v>17.22</v>
      </c>
      <c r="B209" s="154" t="s">
        <v>207</v>
      </c>
      <c r="C209" s="155"/>
      <c r="D209" s="41"/>
      <c r="E209" s="80"/>
      <c r="F209" s="43"/>
      <c r="G209" s="55"/>
    </row>
    <row r="210" spans="1:7" s="68" customFormat="1" ht="29.45" hidden="1" customHeight="1" x14ac:dyDescent="0.25">
      <c r="A210" s="40">
        <v>17.23</v>
      </c>
      <c r="B210" s="154" t="s">
        <v>208</v>
      </c>
      <c r="C210" s="155"/>
      <c r="D210" s="41"/>
      <c r="E210" s="80"/>
      <c r="F210" s="43"/>
      <c r="G210" s="55"/>
    </row>
    <row r="211" spans="1:7" s="68" customFormat="1" ht="29.45" hidden="1" customHeight="1" x14ac:dyDescent="0.25">
      <c r="A211" s="40">
        <v>17.239999999999998</v>
      </c>
      <c r="B211" s="154" t="s">
        <v>210</v>
      </c>
      <c r="C211" s="155"/>
      <c r="D211" s="41"/>
      <c r="E211" s="80"/>
      <c r="F211" s="43"/>
      <c r="G211" s="55"/>
    </row>
    <row r="212" spans="1:7" s="68" customFormat="1" ht="15" customHeight="1" x14ac:dyDescent="0.25">
      <c r="A212" s="47">
        <v>17.25</v>
      </c>
      <c r="B212" s="172" t="s">
        <v>211</v>
      </c>
      <c r="C212" s="173"/>
      <c r="D212" s="48" t="s">
        <v>163</v>
      </c>
      <c r="E212" s="111">
        <v>1</v>
      </c>
      <c r="F212" s="50"/>
      <c r="G212" s="74">
        <f t="shared" si="9"/>
        <v>0</v>
      </c>
    </row>
    <row r="213" spans="1:7" s="68" customFormat="1" ht="25.9" hidden="1" customHeight="1" x14ac:dyDescent="0.25">
      <c r="A213" s="40">
        <v>17.260000000000002</v>
      </c>
      <c r="B213" s="154" t="s">
        <v>212</v>
      </c>
      <c r="C213" s="155"/>
      <c r="D213" s="41" t="s">
        <v>163</v>
      </c>
      <c r="E213" s="80"/>
      <c r="F213" s="43"/>
      <c r="G213" s="55"/>
    </row>
    <row r="214" spans="1:7" s="68" customFormat="1" ht="25.9" customHeight="1" x14ac:dyDescent="0.25">
      <c r="A214" s="47">
        <v>17.27</v>
      </c>
      <c r="B214" s="172" t="s">
        <v>213</v>
      </c>
      <c r="C214" s="173"/>
      <c r="D214" s="48" t="s">
        <v>163</v>
      </c>
      <c r="E214" s="111">
        <v>1</v>
      </c>
      <c r="F214" s="50"/>
      <c r="G214" s="74">
        <f t="shared" ref="G214" si="10">+E214*F214</f>
        <v>0</v>
      </c>
    </row>
    <row r="215" spans="1:7" s="68" customFormat="1" ht="13.5" customHeight="1" x14ac:dyDescent="0.25">
      <c r="A215" s="47">
        <v>17.28</v>
      </c>
      <c r="B215" s="172" t="s">
        <v>214</v>
      </c>
      <c r="C215" s="173"/>
      <c r="D215" s="48" t="s">
        <v>163</v>
      </c>
      <c r="E215" s="111">
        <v>1</v>
      </c>
      <c r="F215" s="50"/>
      <c r="G215" s="74">
        <f t="shared" si="9"/>
        <v>0</v>
      </c>
    </row>
    <row r="216" spans="1:7" s="68" customFormat="1" ht="49.5" hidden="1" customHeight="1" x14ac:dyDescent="0.25">
      <c r="A216" s="40">
        <v>17.29</v>
      </c>
      <c r="B216" s="154" t="s">
        <v>215</v>
      </c>
      <c r="C216" s="155"/>
      <c r="D216" s="41" t="s">
        <v>163</v>
      </c>
      <c r="E216" s="80"/>
      <c r="F216" s="43"/>
      <c r="G216" s="55"/>
    </row>
    <row r="217" spans="1:7" s="68" customFormat="1" ht="25.9" customHeight="1" x14ac:dyDescent="0.25">
      <c r="A217" s="47">
        <v>17.3</v>
      </c>
      <c r="B217" s="172" t="s">
        <v>216</v>
      </c>
      <c r="C217" s="173"/>
      <c r="D217" s="48" t="s">
        <v>19</v>
      </c>
      <c r="E217" s="111">
        <v>1</v>
      </c>
      <c r="F217" s="50"/>
      <c r="G217" s="74">
        <f t="shared" si="9"/>
        <v>0</v>
      </c>
    </row>
    <row r="218" spans="1:7" s="68" customFormat="1" ht="27.6" customHeight="1" x14ac:dyDescent="0.25">
      <c r="A218" s="47">
        <v>17.309999999999999</v>
      </c>
      <c r="B218" s="172" t="s">
        <v>217</v>
      </c>
      <c r="C218" s="173"/>
      <c r="D218" s="48" t="s">
        <v>19</v>
      </c>
      <c r="E218" s="111">
        <v>1</v>
      </c>
      <c r="F218" s="50"/>
      <c r="G218" s="74">
        <f t="shared" si="9"/>
        <v>0</v>
      </c>
    </row>
    <row r="219" spans="1:7" s="68" customFormat="1" ht="51" hidden="1" customHeight="1" x14ac:dyDescent="0.25">
      <c r="A219" s="40">
        <v>17.32</v>
      </c>
      <c r="B219" s="154" t="s">
        <v>218</v>
      </c>
      <c r="C219" s="155"/>
      <c r="D219" s="41" t="s">
        <v>163</v>
      </c>
      <c r="E219" s="80"/>
      <c r="F219" s="43"/>
      <c r="G219" s="55"/>
    </row>
    <row r="220" spans="1:7" s="68" customFormat="1" ht="51" hidden="1" customHeight="1" x14ac:dyDescent="0.25">
      <c r="A220" s="40">
        <v>17.329999999999998</v>
      </c>
      <c r="B220" s="154" t="s">
        <v>219</v>
      </c>
      <c r="C220" s="155"/>
      <c r="D220" s="41" t="s">
        <v>163</v>
      </c>
      <c r="E220" s="80"/>
      <c r="F220" s="43"/>
      <c r="G220" s="55"/>
    </row>
    <row r="221" spans="1:7" s="68" customFormat="1" ht="49.5" customHeight="1" x14ac:dyDescent="0.25">
      <c r="A221" s="81"/>
      <c r="B221" s="170" t="s">
        <v>220</v>
      </c>
      <c r="C221" s="171"/>
      <c r="D221" s="41"/>
      <c r="E221" s="65"/>
      <c r="F221" s="43"/>
      <c r="G221" s="65"/>
    </row>
    <row r="222" spans="1:7" x14ac:dyDescent="0.25">
      <c r="A222" s="52"/>
      <c r="B222" s="136" t="s">
        <v>221</v>
      </c>
      <c r="C222" s="136"/>
      <c r="D222" s="52"/>
      <c r="E222" s="52"/>
      <c r="F222" s="53"/>
      <c r="G222" s="56">
        <f>SUM(G188:G221)</f>
        <v>0</v>
      </c>
    </row>
    <row r="223" spans="1:7" ht="9.75" customHeight="1" x14ac:dyDescent="0.25"/>
    <row r="224" spans="1:7" s="68" customFormat="1" ht="15" customHeight="1" x14ac:dyDescent="0.25">
      <c r="A224" s="36">
        <v>18</v>
      </c>
      <c r="B224" s="143" t="s">
        <v>222</v>
      </c>
      <c r="C224" s="143"/>
      <c r="D224" s="37"/>
      <c r="E224" s="38"/>
      <c r="F224" s="39"/>
      <c r="G224" s="38"/>
    </row>
    <row r="225" spans="1:7" s="68" customFormat="1" ht="210.75" customHeight="1" x14ac:dyDescent="0.25">
      <c r="A225" s="64"/>
      <c r="B225" s="152" t="s">
        <v>223</v>
      </c>
      <c r="C225" s="153"/>
      <c r="D225" s="41"/>
      <c r="E225" s="65"/>
      <c r="F225" s="43"/>
      <c r="G225" s="65"/>
    </row>
    <row r="226" spans="1:7" s="68" customFormat="1" ht="27" customHeight="1" x14ac:dyDescent="0.25">
      <c r="A226" s="47">
        <v>18.010000000000002</v>
      </c>
      <c r="B226" s="145" t="s">
        <v>224</v>
      </c>
      <c r="C226" s="168"/>
      <c r="D226" s="48" t="s">
        <v>196</v>
      </c>
      <c r="E226" s="49">
        <v>3</v>
      </c>
      <c r="F226" s="73"/>
      <c r="G226" s="74">
        <f t="shared" ref="G226" si="11">+E226*F226</f>
        <v>0</v>
      </c>
    </row>
    <row r="227" spans="1:7" s="68" customFormat="1" ht="51" hidden="1" customHeight="1" x14ac:dyDescent="0.25">
      <c r="A227" s="82">
        <v>18.02</v>
      </c>
      <c r="B227" s="138" t="s">
        <v>225</v>
      </c>
      <c r="C227" s="139"/>
      <c r="D227" s="69" t="s">
        <v>196</v>
      </c>
      <c r="E227" s="70"/>
      <c r="F227" s="71"/>
      <c r="G227" s="83"/>
    </row>
    <row r="228" spans="1:7" s="68" customFormat="1" ht="38.25" customHeight="1" x14ac:dyDescent="0.25">
      <c r="A228" s="47">
        <v>18.03</v>
      </c>
      <c r="B228" s="145" t="s">
        <v>226</v>
      </c>
      <c r="C228" s="168"/>
      <c r="D228" s="48" t="s">
        <v>196</v>
      </c>
      <c r="E228" s="49">
        <v>3</v>
      </c>
      <c r="F228" s="73"/>
      <c r="G228" s="74">
        <f t="shared" ref="G228" si="12">+E228*F228</f>
        <v>0</v>
      </c>
    </row>
    <row r="229" spans="1:7" s="68" customFormat="1" ht="37.5" hidden="1" customHeight="1" x14ac:dyDescent="0.25">
      <c r="A229" s="82">
        <v>18.04</v>
      </c>
      <c r="B229" s="138" t="s">
        <v>227</v>
      </c>
      <c r="C229" s="139"/>
      <c r="D229" s="69" t="s">
        <v>196</v>
      </c>
      <c r="E229" s="70"/>
      <c r="F229" s="71"/>
      <c r="G229" s="83"/>
    </row>
    <row r="230" spans="1:7" s="68" customFormat="1" ht="50.25" customHeight="1" x14ac:dyDescent="0.25">
      <c r="A230" s="47">
        <v>18.05</v>
      </c>
      <c r="B230" s="145" t="s">
        <v>228</v>
      </c>
      <c r="C230" s="168"/>
      <c r="D230" s="48" t="s">
        <v>196</v>
      </c>
      <c r="E230" s="49">
        <v>2</v>
      </c>
      <c r="F230" s="73"/>
      <c r="G230" s="74">
        <f t="shared" ref="G230:G231" si="13">+E230*F230</f>
        <v>0</v>
      </c>
    </row>
    <row r="231" spans="1:7" s="68" customFormat="1" ht="25.5" customHeight="1" x14ac:dyDescent="0.25">
      <c r="A231" s="47">
        <v>18.059999999999999</v>
      </c>
      <c r="B231" s="145" t="s">
        <v>229</v>
      </c>
      <c r="C231" s="168"/>
      <c r="D231" s="48" t="s">
        <v>196</v>
      </c>
      <c r="E231" s="49">
        <v>1</v>
      </c>
      <c r="F231" s="73"/>
      <c r="G231" s="74">
        <f t="shared" si="13"/>
        <v>0</v>
      </c>
    </row>
    <row r="232" spans="1:7" s="68" customFormat="1" ht="27" hidden="1" customHeight="1" x14ac:dyDescent="0.25">
      <c r="A232" s="40">
        <v>18.07</v>
      </c>
      <c r="B232" s="140" t="s">
        <v>230</v>
      </c>
      <c r="C232" s="141"/>
      <c r="D232" s="41" t="s">
        <v>38</v>
      </c>
      <c r="E232" s="51"/>
      <c r="F232" s="66"/>
      <c r="G232" s="83"/>
    </row>
    <row r="233" spans="1:7" s="68" customFormat="1" ht="74.25" hidden="1" customHeight="1" x14ac:dyDescent="0.25">
      <c r="A233" s="82">
        <v>18.079999999999998</v>
      </c>
      <c r="B233" s="138" t="s">
        <v>231</v>
      </c>
      <c r="C233" s="148"/>
      <c r="D233" s="69" t="s">
        <v>38</v>
      </c>
      <c r="E233" s="70"/>
      <c r="F233" s="71"/>
      <c r="G233" s="83"/>
    </row>
    <row r="234" spans="1:7" s="68" customFormat="1" ht="38.25" hidden="1" customHeight="1" x14ac:dyDescent="0.25">
      <c r="A234" s="82">
        <v>18.09</v>
      </c>
      <c r="B234" s="138" t="s">
        <v>232</v>
      </c>
      <c r="C234" s="139"/>
      <c r="D234" s="69" t="s">
        <v>196</v>
      </c>
      <c r="E234" s="70"/>
      <c r="F234" s="71"/>
      <c r="G234" s="83"/>
    </row>
    <row r="235" spans="1:7" s="68" customFormat="1" ht="37.5" hidden="1" customHeight="1" x14ac:dyDescent="0.25">
      <c r="A235" s="82">
        <v>18.100000000000001</v>
      </c>
      <c r="B235" s="138" t="s">
        <v>233</v>
      </c>
      <c r="C235" s="139"/>
      <c r="D235" s="69" t="s">
        <v>196</v>
      </c>
      <c r="E235" s="70"/>
      <c r="F235" s="71"/>
      <c r="G235" s="83"/>
    </row>
    <row r="236" spans="1:7" s="68" customFormat="1" ht="51.75" hidden="1" customHeight="1" x14ac:dyDescent="0.25">
      <c r="A236" s="82">
        <v>18.11</v>
      </c>
      <c r="B236" s="138" t="s">
        <v>234</v>
      </c>
      <c r="C236" s="139"/>
      <c r="D236" s="69" t="s">
        <v>196</v>
      </c>
      <c r="E236" s="70"/>
      <c r="F236" s="71"/>
      <c r="G236" s="83"/>
    </row>
    <row r="237" spans="1:7" s="68" customFormat="1" ht="38.25" hidden="1" customHeight="1" x14ac:dyDescent="0.25">
      <c r="A237" s="82">
        <v>18.12</v>
      </c>
      <c r="B237" s="138" t="s">
        <v>235</v>
      </c>
      <c r="C237" s="139"/>
      <c r="D237" s="69" t="s">
        <v>196</v>
      </c>
      <c r="E237" s="70"/>
      <c r="F237" s="71"/>
      <c r="G237" s="83"/>
    </row>
    <row r="238" spans="1:7" s="68" customFormat="1" ht="50.25" hidden="1" customHeight="1" x14ac:dyDescent="0.25">
      <c r="A238" s="82">
        <v>18.13</v>
      </c>
      <c r="B238" s="138" t="s">
        <v>236</v>
      </c>
      <c r="C238" s="139"/>
      <c r="D238" s="69" t="s">
        <v>196</v>
      </c>
      <c r="E238" s="70"/>
      <c r="F238" s="71"/>
      <c r="G238" s="83"/>
    </row>
    <row r="239" spans="1:7" s="68" customFormat="1" ht="38.25" hidden="1" customHeight="1" x14ac:dyDescent="0.25">
      <c r="A239" s="82">
        <v>18.14</v>
      </c>
      <c r="B239" s="138" t="s">
        <v>237</v>
      </c>
      <c r="C239" s="139"/>
      <c r="D239" s="69" t="s">
        <v>196</v>
      </c>
      <c r="E239" s="70"/>
      <c r="F239" s="71"/>
      <c r="G239" s="83"/>
    </row>
    <row r="240" spans="1:7" s="68" customFormat="1" ht="38.25" hidden="1" customHeight="1" x14ac:dyDescent="0.25">
      <c r="A240" s="82">
        <v>18.149999999999999</v>
      </c>
      <c r="B240" s="138" t="s">
        <v>238</v>
      </c>
      <c r="C240" s="139"/>
      <c r="D240" s="69" t="s">
        <v>196</v>
      </c>
      <c r="E240" s="70"/>
      <c r="F240" s="71"/>
      <c r="G240" s="83"/>
    </row>
    <row r="241" spans="1:7" s="68" customFormat="1" ht="51.75" customHeight="1" x14ac:dyDescent="0.25">
      <c r="A241" s="47">
        <v>18.16</v>
      </c>
      <c r="B241" s="145" t="s">
        <v>239</v>
      </c>
      <c r="C241" s="168"/>
      <c r="D241" s="48" t="s">
        <v>196</v>
      </c>
      <c r="E241" s="49">
        <v>2</v>
      </c>
      <c r="F241" s="73"/>
      <c r="G241" s="74">
        <f t="shared" ref="G241" si="14">+E241*F241</f>
        <v>0</v>
      </c>
    </row>
    <row r="242" spans="1:7" s="68" customFormat="1" ht="38.25" hidden="1" customHeight="1" x14ac:dyDescent="0.25">
      <c r="A242" s="82">
        <v>18.170000000000002</v>
      </c>
      <c r="B242" s="138" t="s">
        <v>240</v>
      </c>
      <c r="C242" s="139"/>
      <c r="D242" s="69" t="s">
        <v>196</v>
      </c>
      <c r="E242" s="70"/>
      <c r="F242" s="71"/>
      <c r="G242" s="83"/>
    </row>
    <row r="243" spans="1:7" s="68" customFormat="1" ht="37.5" hidden="1" customHeight="1" x14ac:dyDescent="0.25">
      <c r="A243" s="82">
        <v>18.18</v>
      </c>
      <c r="B243" s="138" t="s">
        <v>241</v>
      </c>
      <c r="C243" s="139"/>
      <c r="D243" s="69" t="s">
        <v>196</v>
      </c>
      <c r="E243" s="70"/>
      <c r="F243" s="71"/>
      <c r="G243" s="83"/>
    </row>
    <row r="244" spans="1:7" s="68" customFormat="1" ht="37.5" hidden="1" customHeight="1" x14ac:dyDescent="0.25">
      <c r="A244" s="82">
        <v>18.190000000000001</v>
      </c>
      <c r="B244" s="138" t="s">
        <v>242</v>
      </c>
      <c r="C244" s="139"/>
      <c r="D244" s="69" t="s">
        <v>196</v>
      </c>
      <c r="E244" s="70"/>
      <c r="F244" s="71"/>
      <c r="G244" s="83"/>
    </row>
    <row r="245" spans="1:7" s="68" customFormat="1" ht="37.5" hidden="1" customHeight="1" x14ac:dyDescent="0.25">
      <c r="A245" s="82">
        <v>18.2</v>
      </c>
      <c r="B245" s="138" t="s">
        <v>243</v>
      </c>
      <c r="C245" s="139"/>
      <c r="D245" s="69" t="s">
        <v>196</v>
      </c>
      <c r="E245" s="70"/>
      <c r="F245" s="71"/>
      <c r="G245" s="83"/>
    </row>
    <row r="246" spans="1:7" s="68" customFormat="1" ht="39" hidden="1" customHeight="1" x14ac:dyDescent="0.25">
      <c r="A246" s="82">
        <v>18.21</v>
      </c>
      <c r="B246" s="138" t="s">
        <v>244</v>
      </c>
      <c r="C246" s="139"/>
      <c r="D246" s="69" t="s">
        <v>196</v>
      </c>
      <c r="E246" s="70"/>
      <c r="F246" s="71"/>
      <c r="G246" s="83"/>
    </row>
    <row r="247" spans="1:7" s="68" customFormat="1" ht="38.25" hidden="1" customHeight="1" x14ac:dyDescent="0.25">
      <c r="A247" s="82">
        <v>18.22</v>
      </c>
      <c r="B247" s="138" t="s">
        <v>245</v>
      </c>
      <c r="C247" s="139"/>
      <c r="D247" s="69" t="s">
        <v>196</v>
      </c>
      <c r="E247" s="70"/>
      <c r="F247" s="71"/>
      <c r="G247" s="83"/>
    </row>
    <row r="248" spans="1:7" s="68" customFormat="1" ht="61.5" customHeight="1" x14ac:dyDescent="0.25">
      <c r="A248" s="47">
        <v>18.23</v>
      </c>
      <c r="B248" s="145" t="s">
        <v>246</v>
      </c>
      <c r="C248" s="168"/>
      <c r="D248" s="48" t="s">
        <v>196</v>
      </c>
      <c r="E248" s="49">
        <v>1</v>
      </c>
      <c r="F248" s="73"/>
      <c r="G248" s="74">
        <f t="shared" ref="G248" si="15">+E248*F248</f>
        <v>0</v>
      </c>
    </row>
    <row r="249" spans="1:7" s="68" customFormat="1" ht="37.5" hidden="1" customHeight="1" x14ac:dyDescent="0.25">
      <c r="A249" s="82">
        <v>18.239999999999998</v>
      </c>
      <c r="B249" s="138" t="s">
        <v>247</v>
      </c>
      <c r="C249" s="139"/>
      <c r="D249" s="69" t="s">
        <v>196</v>
      </c>
      <c r="E249" s="70"/>
      <c r="F249" s="71"/>
      <c r="G249" s="83"/>
    </row>
    <row r="250" spans="1:7" s="68" customFormat="1" ht="26.25" hidden="1" customHeight="1" x14ac:dyDescent="0.25">
      <c r="A250" s="82">
        <v>18.25</v>
      </c>
      <c r="B250" s="138" t="s">
        <v>248</v>
      </c>
      <c r="C250" s="139"/>
      <c r="D250" s="69" t="s">
        <v>196</v>
      </c>
      <c r="E250" s="70"/>
      <c r="F250" s="71"/>
      <c r="G250" s="83"/>
    </row>
    <row r="251" spans="1:7" s="68" customFormat="1" ht="36" hidden="1" customHeight="1" x14ac:dyDescent="0.25">
      <c r="A251" s="82">
        <v>18.260000000000002</v>
      </c>
      <c r="B251" s="138" t="s">
        <v>249</v>
      </c>
      <c r="C251" s="139"/>
      <c r="D251" s="69" t="s">
        <v>196</v>
      </c>
      <c r="E251" s="70"/>
      <c r="F251" s="71"/>
      <c r="G251" s="83"/>
    </row>
    <row r="252" spans="1:7" s="68" customFormat="1" ht="25.5" customHeight="1" x14ac:dyDescent="0.25">
      <c r="A252" s="47">
        <v>18.27</v>
      </c>
      <c r="B252" s="145" t="s">
        <v>250</v>
      </c>
      <c r="C252" s="168"/>
      <c r="D252" s="48" t="s">
        <v>196</v>
      </c>
      <c r="E252" s="49">
        <v>1</v>
      </c>
      <c r="F252" s="73"/>
      <c r="G252" s="74">
        <f t="shared" ref="G252:G253" si="16">+E252*F252</f>
        <v>0</v>
      </c>
    </row>
    <row r="253" spans="1:7" s="68" customFormat="1" ht="26.25" customHeight="1" x14ac:dyDescent="0.25">
      <c r="A253" s="47">
        <v>18.28</v>
      </c>
      <c r="B253" s="145" t="s">
        <v>251</v>
      </c>
      <c r="C253" s="168"/>
      <c r="D253" s="48" t="s">
        <v>196</v>
      </c>
      <c r="E253" s="49">
        <v>1</v>
      </c>
      <c r="F253" s="73"/>
      <c r="G253" s="74">
        <f t="shared" si="16"/>
        <v>0</v>
      </c>
    </row>
    <row r="254" spans="1:7" s="68" customFormat="1" ht="25.5" hidden="1" customHeight="1" x14ac:dyDescent="0.25">
      <c r="A254" s="82">
        <v>18.29</v>
      </c>
      <c r="B254" s="138" t="s">
        <v>252</v>
      </c>
      <c r="C254" s="139"/>
      <c r="D254" s="69" t="s">
        <v>196</v>
      </c>
      <c r="E254" s="70"/>
      <c r="F254" s="71"/>
      <c r="G254" s="83"/>
    </row>
    <row r="255" spans="1:7" s="68" customFormat="1" ht="123.75" hidden="1" customHeight="1" x14ac:dyDescent="0.25">
      <c r="A255" s="82">
        <v>18.3</v>
      </c>
      <c r="B255" s="138" t="s">
        <v>253</v>
      </c>
      <c r="C255" s="139"/>
      <c r="D255" s="69" t="s">
        <v>196</v>
      </c>
      <c r="E255" s="70"/>
      <c r="F255" s="71"/>
      <c r="G255" s="83"/>
    </row>
    <row r="256" spans="1:7" s="68" customFormat="1" ht="87.75" hidden="1" customHeight="1" x14ac:dyDescent="0.25">
      <c r="A256" s="82">
        <v>18.309999999999999</v>
      </c>
      <c r="B256" s="138" t="s">
        <v>254</v>
      </c>
      <c r="C256" s="139"/>
      <c r="D256" s="69" t="s">
        <v>196</v>
      </c>
      <c r="E256" s="70"/>
      <c r="F256" s="71"/>
      <c r="G256" s="83"/>
    </row>
    <row r="257" spans="1:7" s="68" customFormat="1" ht="38.25" hidden="1" customHeight="1" x14ac:dyDescent="0.25">
      <c r="A257" s="82">
        <v>18.32</v>
      </c>
      <c r="B257" s="140" t="s">
        <v>255</v>
      </c>
      <c r="C257" s="150"/>
      <c r="D257" s="69" t="s">
        <v>256</v>
      </c>
      <c r="E257" s="70"/>
      <c r="F257" s="71"/>
      <c r="G257" s="83"/>
    </row>
    <row r="258" spans="1:7" s="68" customFormat="1" ht="26.25" customHeight="1" x14ac:dyDescent="0.25">
      <c r="A258" s="47">
        <v>18.329999999999998</v>
      </c>
      <c r="B258" s="145" t="s">
        <v>257</v>
      </c>
      <c r="C258" s="168"/>
      <c r="D258" s="48" t="s">
        <v>196</v>
      </c>
      <c r="E258" s="49">
        <v>1</v>
      </c>
      <c r="F258" s="73"/>
      <c r="G258" s="74">
        <f t="shared" ref="G258:G259" si="17">+E258*F258</f>
        <v>0</v>
      </c>
    </row>
    <row r="259" spans="1:7" s="68" customFormat="1" ht="86.25" customHeight="1" x14ac:dyDescent="0.25">
      <c r="A259" s="47">
        <v>18.34</v>
      </c>
      <c r="B259" s="145" t="s">
        <v>258</v>
      </c>
      <c r="C259" s="168"/>
      <c r="D259" s="48" t="s">
        <v>196</v>
      </c>
      <c r="E259" s="49">
        <v>2</v>
      </c>
      <c r="F259" s="73"/>
      <c r="G259" s="74">
        <f t="shared" si="17"/>
        <v>0</v>
      </c>
    </row>
    <row r="260" spans="1:7" s="68" customFormat="1" ht="62.25" hidden="1" customHeight="1" x14ac:dyDescent="0.25">
      <c r="A260" s="40">
        <v>18.350000000000001</v>
      </c>
      <c r="B260" s="138" t="s">
        <v>259</v>
      </c>
      <c r="C260" s="148"/>
      <c r="D260" s="69" t="s">
        <v>196</v>
      </c>
      <c r="E260" s="70"/>
      <c r="F260" s="71"/>
      <c r="G260" s="83"/>
    </row>
    <row r="261" spans="1:7" s="68" customFormat="1" ht="162" hidden="1" customHeight="1" x14ac:dyDescent="0.25">
      <c r="A261" s="82">
        <v>18.36</v>
      </c>
      <c r="B261" s="140" t="s">
        <v>260</v>
      </c>
      <c r="C261" s="141"/>
      <c r="D261" s="41" t="s">
        <v>256</v>
      </c>
      <c r="E261" s="51"/>
      <c r="F261" s="66"/>
      <c r="G261" s="83"/>
    </row>
    <row r="262" spans="1:7" s="68" customFormat="1" ht="61.5" hidden="1" customHeight="1" x14ac:dyDescent="0.25">
      <c r="A262" s="82">
        <v>18.37</v>
      </c>
      <c r="B262" s="138" t="s">
        <v>261</v>
      </c>
      <c r="C262" s="139"/>
      <c r="D262" s="69" t="s">
        <v>256</v>
      </c>
      <c r="E262" s="70"/>
      <c r="F262" s="71"/>
      <c r="G262" s="83"/>
    </row>
    <row r="263" spans="1:7" s="68" customFormat="1" ht="63" hidden="1" customHeight="1" x14ac:dyDescent="0.25">
      <c r="A263" s="82">
        <v>18.38</v>
      </c>
      <c r="B263" s="138" t="s">
        <v>262</v>
      </c>
      <c r="C263" s="149"/>
      <c r="D263" s="69" t="s">
        <v>38</v>
      </c>
      <c r="E263" s="70"/>
      <c r="F263" s="71"/>
      <c r="G263" s="83"/>
    </row>
    <row r="264" spans="1:7" s="68" customFormat="1" ht="27" hidden="1" customHeight="1" x14ac:dyDescent="0.25">
      <c r="A264" s="82">
        <v>18.39</v>
      </c>
      <c r="B264" s="138" t="s">
        <v>263</v>
      </c>
      <c r="C264" s="149"/>
      <c r="D264" s="69" t="s">
        <v>196</v>
      </c>
      <c r="E264" s="70"/>
      <c r="F264" s="71"/>
      <c r="G264" s="83"/>
    </row>
    <row r="265" spans="1:7" s="68" customFormat="1" ht="37.5" hidden="1" customHeight="1" x14ac:dyDescent="0.25">
      <c r="A265" s="82">
        <v>18.399999999999999</v>
      </c>
      <c r="B265" s="138" t="s">
        <v>264</v>
      </c>
      <c r="C265" s="148"/>
      <c r="D265" s="69" t="s">
        <v>38</v>
      </c>
      <c r="E265" s="70"/>
      <c r="F265" s="71"/>
      <c r="G265" s="83"/>
    </row>
    <row r="266" spans="1:7" s="68" customFormat="1" ht="37.5" hidden="1" customHeight="1" x14ac:dyDescent="0.25">
      <c r="A266" s="82">
        <v>18.41</v>
      </c>
      <c r="B266" s="138" t="s">
        <v>265</v>
      </c>
      <c r="C266" s="139"/>
      <c r="D266" s="69" t="s">
        <v>38</v>
      </c>
      <c r="E266" s="70"/>
      <c r="F266" s="71"/>
      <c r="G266" s="83"/>
    </row>
    <row r="267" spans="1:7" s="68" customFormat="1" ht="26.25" hidden="1" customHeight="1" x14ac:dyDescent="0.25">
      <c r="A267" s="82">
        <v>18.420000000000002</v>
      </c>
      <c r="B267" s="138" t="s">
        <v>266</v>
      </c>
      <c r="C267" s="139"/>
      <c r="D267" s="69" t="s">
        <v>196</v>
      </c>
      <c r="E267" s="70"/>
      <c r="F267" s="71"/>
      <c r="G267" s="83"/>
    </row>
    <row r="268" spans="1:7" s="68" customFormat="1" ht="25.5" hidden="1" customHeight="1" x14ac:dyDescent="0.25">
      <c r="A268" s="82">
        <v>18.43</v>
      </c>
      <c r="B268" s="138" t="s">
        <v>267</v>
      </c>
      <c r="C268" s="139"/>
      <c r="D268" s="69" t="s">
        <v>196</v>
      </c>
      <c r="E268" s="70"/>
      <c r="F268" s="71"/>
      <c r="G268" s="83"/>
    </row>
    <row r="269" spans="1:7" s="68" customFormat="1" ht="25.5" hidden="1" customHeight="1" x14ac:dyDescent="0.25">
      <c r="A269" s="82">
        <v>18.440000000000001</v>
      </c>
      <c r="B269" s="138" t="s">
        <v>268</v>
      </c>
      <c r="C269" s="139"/>
      <c r="D269" s="69" t="s">
        <v>196</v>
      </c>
      <c r="E269" s="70"/>
      <c r="F269" s="71"/>
      <c r="G269" s="83"/>
    </row>
    <row r="270" spans="1:7" s="68" customFormat="1" ht="38.25" hidden="1" customHeight="1" x14ac:dyDescent="0.25">
      <c r="A270" s="82">
        <v>18.45</v>
      </c>
      <c r="B270" s="138" t="s">
        <v>269</v>
      </c>
      <c r="C270" s="139"/>
      <c r="D270" s="69" t="s">
        <v>196</v>
      </c>
      <c r="E270" s="70"/>
      <c r="F270" s="71"/>
      <c r="G270" s="83"/>
    </row>
    <row r="271" spans="1:7" s="68" customFormat="1" ht="26.25" hidden="1" customHeight="1" x14ac:dyDescent="0.25">
      <c r="A271" s="82">
        <v>18.46</v>
      </c>
      <c r="B271" s="138" t="s">
        <v>270</v>
      </c>
      <c r="C271" s="139"/>
      <c r="D271" s="69" t="s">
        <v>196</v>
      </c>
      <c r="E271" s="70"/>
      <c r="F271" s="71"/>
      <c r="G271" s="83"/>
    </row>
    <row r="272" spans="1:7" s="68" customFormat="1" ht="38.25" hidden="1" customHeight="1" x14ac:dyDescent="0.25">
      <c r="A272" s="40">
        <v>18.47</v>
      </c>
      <c r="B272" s="140" t="s">
        <v>271</v>
      </c>
      <c r="C272" s="147"/>
      <c r="D272" s="41" t="s">
        <v>256</v>
      </c>
      <c r="E272" s="51"/>
      <c r="F272" s="71"/>
      <c r="G272" s="65"/>
    </row>
    <row r="273" spans="1:7" s="68" customFormat="1" ht="38.25" hidden="1" customHeight="1" x14ac:dyDescent="0.25">
      <c r="A273" s="40">
        <v>18.48</v>
      </c>
      <c r="B273" s="140" t="s">
        <v>272</v>
      </c>
      <c r="C273" s="147"/>
      <c r="D273" s="41" t="s">
        <v>256</v>
      </c>
      <c r="E273" s="51"/>
      <c r="F273" s="71"/>
      <c r="G273" s="65"/>
    </row>
    <row r="274" spans="1:7" s="68" customFormat="1" ht="25.5" customHeight="1" x14ac:dyDescent="0.25">
      <c r="A274" s="47">
        <v>18.489999999999998</v>
      </c>
      <c r="B274" s="145" t="s">
        <v>273</v>
      </c>
      <c r="C274" s="169"/>
      <c r="D274" s="48" t="s">
        <v>256</v>
      </c>
      <c r="E274" s="49">
        <v>1</v>
      </c>
      <c r="F274" s="73"/>
      <c r="G274" s="74">
        <f t="shared" ref="G274:G275" si="18">E274*F274</f>
        <v>0</v>
      </c>
    </row>
    <row r="275" spans="1:7" s="68" customFormat="1" ht="14.25" customHeight="1" x14ac:dyDescent="0.25">
      <c r="A275" s="47">
        <v>18.5</v>
      </c>
      <c r="B275" s="145" t="s">
        <v>274</v>
      </c>
      <c r="C275" s="169"/>
      <c r="D275" s="48" t="s">
        <v>196</v>
      </c>
      <c r="E275" s="49">
        <v>1</v>
      </c>
      <c r="F275" s="73"/>
      <c r="G275" s="74">
        <f t="shared" si="18"/>
        <v>0</v>
      </c>
    </row>
    <row r="276" spans="1:7" s="68" customFormat="1" ht="185.25" hidden="1" customHeight="1" x14ac:dyDescent="0.25">
      <c r="A276" s="82">
        <v>18.510000000000002</v>
      </c>
      <c r="B276" s="138" t="s">
        <v>275</v>
      </c>
      <c r="C276" s="139"/>
      <c r="D276" s="69" t="s">
        <v>196</v>
      </c>
      <c r="E276" s="70"/>
      <c r="F276" s="71"/>
      <c r="G276" s="83"/>
    </row>
    <row r="277" spans="1:7" s="68" customFormat="1" ht="51" customHeight="1" x14ac:dyDescent="0.25">
      <c r="A277" s="47">
        <v>18.52</v>
      </c>
      <c r="B277" s="145" t="s">
        <v>276</v>
      </c>
      <c r="C277" s="168"/>
      <c r="D277" s="48" t="s">
        <v>256</v>
      </c>
      <c r="E277" s="49">
        <v>1</v>
      </c>
      <c r="F277" s="73"/>
      <c r="G277" s="74">
        <f>+E277*F277</f>
        <v>0</v>
      </c>
    </row>
    <row r="278" spans="1:7" s="68" customFormat="1" ht="38.25" customHeight="1" x14ac:dyDescent="0.25">
      <c r="A278" s="82"/>
      <c r="B278" s="142" t="s">
        <v>277</v>
      </c>
      <c r="C278" s="142"/>
      <c r="D278" s="69"/>
      <c r="E278" s="70"/>
      <c r="F278" s="71"/>
      <c r="G278" s="83"/>
    </row>
    <row r="279" spans="1:7" x14ac:dyDescent="0.25">
      <c r="A279" s="52"/>
      <c r="B279" s="136" t="s">
        <v>278</v>
      </c>
      <c r="C279" s="136"/>
      <c r="D279" s="52"/>
      <c r="E279" s="52"/>
      <c r="F279" s="53"/>
      <c r="G279" s="56">
        <f>SUM(G226:G278)</f>
        <v>0</v>
      </c>
    </row>
    <row r="280" spans="1:7" s="89" customFormat="1" ht="15" customHeight="1" x14ac:dyDescent="0.25">
      <c r="A280" s="84"/>
      <c r="B280" s="58"/>
      <c r="C280" s="59"/>
      <c r="D280" s="85"/>
      <c r="E280" s="86"/>
      <c r="F280" s="87"/>
      <c r="G280" s="88"/>
    </row>
    <row r="281" spans="1:7" s="68" customFormat="1" ht="15" customHeight="1" x14ac:dyDescent="0.25">
      <c r="A281" s="36">
        <v>19</v>
      </c>
      <c r="B281" s="143" t="s">
        <v>279</v>
      </c>
      <c r="C281" s="144"/>
      <c r="D281" s="37"/>
      <c r="E281" s="75"/>
      <c r="F281" s="76"/>
      <c r="G281" s="38"/>
    </row>
    <row r="282" spans="1:7" s="68" customFormat="1" ht="24.6" customHeight="1" x14ac:dyDescent="0.25">
      <c r="A282" s="47">
        <v>19.010000000000002</v>
      </c>
      <c r="B282" s="145" t="s">
        <v>280</v>
      </c>
      <c r="C282" s="146"/>
      <c r="D282" s="48" t="s">
        <v>19</v>
      </c>
      <c r="E282" s="49">
        <v>1</v>
      </c>
      <c r="F282" s="73"/>
      <c r="G282" s="74">
        <f>+E282*F282</f>
        <v>0</v>
      </c>
    </row>
    <row r="283" spans="1:7" x14ac:dyDescent="0.25">
      <c r="A283" s="52"/>
      <c r="B283" s="136" t="s">
        <v>281</v>
      </c>
      <c r="C283" s="136"/>
      <c r="D283" s="52"/>
      <c r="E283" s="52"/>
      <c r="F283" s="53"/>
      <c r="G283" s="56">
        <f>SUM(G282)</f>
        <v>0</v>
      </c>
    </row>
    <row r="284" spans="1:7" s="89" customFormat="1" ht="15" customHeight="1" x14ac:dyDescent="0.25">
      <c r="A284" s="84"/>
      <c r="B284" s="58"/>
      <c r="C284" s="59"/>
      <c r="D284" s="85"/>
      <c r="E284" s="86"/>
      <c r="F284" s="87"/>
      <c r="G284" s="88"/>
    </row>
    <row r="285" spans="1:7" hidden="1" x14ac:dyDescent="0.25"/>
    <row r="286" spans="1:7" hidden="1" x14ac:dyDescent="0.25"/>
    <row r="287" spans="1:7" hidden="1" x14ac:dyDescent="0.25"/>
    <row r="288" spans="1:7" hidden="1" x14ac:dyDescent="0.25"/>
    <row r="289" spans="1:7" hidden="1" x14ac:dyDescent="0.25"/>
    <row r="290" spans="1:7" hidden="1" x14ac:dyDescent="0.25"/>
    <row r="292" spans="1:7" ht="18" x14ac:dyDescent="0.25">
      <c r="B292" s="137" t="s">
        <v>282</v>
      </c>
      <c r="C292" s="137"/>
    </row>
    <row r="295" spans="1:7" x14ac:dyDescent="0.25">
      <c r="A295" s="91">
        <v>1</v>
      </c>
      <c r="B295" s="133" t="str">
        <f>B13</f>
        <v>PRIPREMNI  RADOVI</v>
      </c>
      <c r="C295" s="133"/>
      <c r="G295" s="92">
        <f>G31</f>
        <v>0</v>
      </c>
    </row>
    <row r="296" spans="1:7" ht="5.45" customHeight="1" x14ac:dyDescent="0.25">
      <c r="A296" s="91"/>
      <c r="B296" s="93"/>
      <c r="C296" s="93"/>
      <c r="G296" s="92"/>
    </row>
    <row r="297" spans="1:7" x14ac:dyDescent="0.25">
      <c r="A297" s="91">
        <v>2</v>
      </c>
      <c r="B297" s="133" t="str">
        <f>B33</f>
        <v>ZEMLJANI RADOVI</v>
      </c>
      <c r="C297" s="133"/>
      <c r="G297" s="92">
        <f>G39</f>
        <v>0</v>
      </c>
    </row>
    <row r="298" spans="1:7" ht="5.45" customHeight="1" x14ac:dyDescent="0.25">
      <c r="A298" s="91"/>
      <c r="B298" s="93"/>
      <c r="C298" s="93"/>
      <c r="G298" s="92"/>
    </row>
    <row r="299" spans="1:7" x14ac:dyDescent="0.25">
      <c r="A299" s="91">
        <v>3</v>
      </c>
      <c r="B299" s="133" t="str">
        <f>B41</f>
        <v>BETONSKI  I AB RADOVI</v>
      </c>
      <c r="C299" s="133"/>
      <c r="G299" s="92">
        <f>G50</f>
        <v>0</v>
      </c>
    </row>
    <row r="300" spans="1:7" ht="5.45" customHeight="1" x14ac:dyDescent="0.25">
      <c r="A300" s="91"/>
      <c r="B300" s="93"/>
      <c r="C300" s="93"/>
      <c r="G300" s="92"/>
    </row>
    <row r="301" spans="1:7" x14ac:dyDescent="0.25">
      <c r="A301" s="91">
        <v>4</v>
      </c>
      <c r="B301" s="133" t="str">
        <f>B52</f>
        <v>ARMIRAČKI    RADOVI</v>
      </c>
      <c r="C301" s="133"/>
      <c r="G301" s="92">
        <f>G56</f>
        <v>0</v>
      </c>
    </row>
    <row r="302" spans="1:7" ht="5.45" customHeight="1" x14ac:dyDescent="0.25">
      <c r="A302" s="91"/>
      <c r="B302" s="93"/>
      <c r="C302" s="93"/>
      <c r="G302" s="92"/>
    </row>
    <row r="303" spans="1:7" x14ac:dyDescent="0.25">
      <c r="A303" s="91">
        <v>5</v>
      </c>
      <c r="B303" s="133" t="str">
        <f>B58</f>
        <v>ZIDARSKI RADOVI</v>
      </c>
      <c r="C303" s="133"/>
      <c r="G303" s="92">
        <f>G77</f>
        <v>0</v>
      </c>
    </row>
    <row r="304" spans="1:7" ht="5.45" customHeight="1" x14ac:dyDescent="0.25">
      <c r="A304" s="91"/>
      <c r="B304" s="93"/>
      <c r="C304" s="93"/>
      <c r="G304" s="92"/>
    </row>
    <row r="305" spans="1:7" x14ac:dyDescent="0.25">
      <c r="A305" s="91">
        <v>6</v>
      </c>
      <c r="B305" s="133" t="str">
        <f>B79</f>
        <v>GIPS-KARTONSKE ZIDNE I PLAFONSKE OBLOGE</v>
      </c>
      <c r="C305" s="133"/>
      <c r="G305" s="92">
        <f>G90</f>
        <v>0</v>
      </c>
    </row>
    <row r="306" spans="1:7" ht="5.45" customHeight="1" x14ac:dyDescent="0.25">
      <c r="A306" s="91"/>
      <c r="B306" s="93"/>
      <c r="C306" s="93"/>
      <c r="G306" s="92"/>
    </row>
    <row r="307" spans="1:7" x14ac:dyDescent="0.25">
      <c r="A307" s="91">
        <v>7</v>
      </c>
      <c r="B307" s="133" t="str">
        <f>B92</f>
        <v>MOLERSKO- FARBARSKI RADOVI</v>
      </c>
      <c r="C307" s="133"/>
      <c r="G307" s="92">
        <f>G97</f>
        <v>0</v>
      </c>
    </row>
    <row r="308" spans="1:7" ht="5.45" customHeight="1" x14ac:dyDescent="0.25">
      <c r="A308" s="91"/>
      <c r="B308" s="93"/>
      <c r="C308" s="93"/>
      <c r="G308" s="92"/>
    </row>
    <row r="309" spans="1:7" x14ac:dyDescent="0.25">
      <c r="A309" s="91">
        <v>8</v>
      </c>
      <c r="B309" s="133" t="str">
        <f>B99</f>
        <v>PODOPOLAGAČKI RADOVI</v>
      </c>
      <c r="C309" s="133"/>
      <c r="G309" s="92">
        <f>G106</f>
        <v>0</v>
      </c>
    </row>
    <row r="310" spans="1:7" ht="5.45" customHeight="1" x14ac:dyDescent="0.25">
      <c r="A310" s="91"/>
      <c r="B310" s="93"/>
      <c r="C310" s="93"/>
      <c r="G310" s="92"/>
    </row>
    <row r="311" spans="1:7" ht="16.5" customHeight="1" x14ac:dyDescent="0.25">
      <c r="A311" s="91">
        <v>9</v>
      </c>
      <c r="B311" s="133" t="str">
        <f>B108</f>
        <v>KERAMIČARSKI RADOVI</v>
      </c>
      <c r="C311" s="133"/>
      <c r="G311" s="92">
        <f>G113</f>
        <v>0</v>
      </c>
    </row>
    <row r="312" spans="1:7" ht="5.45" customHeight="1" x14ac:dyDescent="0.25">
      <c r="A312" s="91"/>
      <c r="B312" s="93"/>
      <c r="C312" s="93"/>
      <c r="G312" s="92"/>
    </row>
    <row r="313" spans="1:7" x14ac:dyDescent="0.25">
      <c r="A313" s="91">
        <v>10</v>
      </c>
      <c r="B313" s="133" t="str">
        <f>B115</f>
        <v>STOLARSKI RADOVI I FASADNA STOLARIJA</v>
      </c>
      <c r="C313" s="133"/>
      <c r="G313" s="92">
        <f>G132</f>
        <v>0</v>
      </c>
    </row>
    <row r="314" spans="1:7" ht="5.45" customHeight="1" x14ac:dyDescent="0.25">
      <c r="A314" s="91"/>
      <c r="B314" s="93"/>
      <c r="C314" s="93"/>
      <c r="G314" s="92"/>
    </row>
    <row r="315" spans="1:7" x14ac:dyDescent="0.25">
      <c r="A315" s="91">
        <v>11</v>
      </c>
      <c r="B315" s="133" t="str">
        <f>B134</f>
        <v>FASADERSKI RADOVI</v>
      </c>
      <c r="C315" s="133"/>
      <c r="G315" s="92">
        <f>G137</f>
        <v>0</v>
      </c>
    </row>
    <row r="316" spans="1:7" ht="5.45" customHeight="1" x14ac:dyDescent="0.25">
      <c r="A316" s="91"/>
      <c r="B316" s="93"/>
      <c r="C316" s="93"/>
      <c r="G316" s="92"/>
    </row>
    <row r="317" spans="1:7" x14ac:dyDescent="0.25">
      <c r="A317" s="91">
        <v>12</v>
      </c>
      <c r="B317" s="133" t="str">
        <f>B139</f>
        <v>BRAVARSKI RADOVI</v>
      </c>
      <c r="C317" s="133"/>
      <c r="G317" s="92">
        <f>G142</f>
        <v>0</v>
      </c>
    </row>
    <row r="318" spans="1:7" ht="5.45" customHeight="1" x14ac:dyDescent="0.25">
      <c r="A318" s="91"/>
      <c r="B318" s="93"/>
      <c r="C318" s="93"/>
      <c r="G318" s="92"/>
    </row>
    <row r="319" spans="1:7" x14ac:dyDescent="0.25">
      <c r="A319" s="91">
        <v>13</v>
      </c>
      <c r="B319" s="133" t="str">
        <f>B144</f>
        <v>TESARSKI RADOVI</v>
      </c>
      <c r="C319" s="133"/>
      <c r="G319" s="92">
        <f>G154</f>
        <v>0</v>
      </c>
    </row>
    <row r="320" spans="1:7" ht="5.45" customHeight="1" x14ac:dyDescent="0.25">
      <c r="A320" s="91"/>
      <c r="B320" s="93"/>
      <c r="C320" s="93"/>
      <c r="G320" s="92"/>
    </row>
    <row r="321" spans="1:7" x14ac:dyDescent="0.25">
      <c r="A321" s="91">
        <v>14</v>
      </c>
      <c r="B321" s="133" t="str">
        <f>B156</f>
        <v>KROVOPOKRIVAČKI RADOVI</v>
      </c>
      <c r="C321" s="133"/>
      <c r="G321" s="92">
        <f>G161</f>
        <v>0</v>
      </c>
    </row>
    <row r="322" spans="1:7" ht="5.45" customHeight="1" x14ac:dyDescent="0.25">
      <c r="A322" s="91"/>
      <c r="B322" s="93"/>
      <c r="C322" s="93"/>
      <c r="G322" s="92"/>
    </row>
    <row r="323" spans="1:7" x14ac:dyDescent="0.25">
      <c r="A323" s="91">
        <v>15</v>
      </c>
      <c r="B323" s="133" t="str">
        <f>B163</f>
        <v>LIMARSKI RADOVI</v>
      </c>
      <c r="C323" s="133"/>
      <c r="G323" s="92">
        <f>G175</f>
        <v>0</v>
      </c>
    </row>
    <row r="324" spans="1:7" ht="5.45" customHeight="1" x14ac:dyDescent="0.25">
      <c r="A324" s="91"/>
      <c r="B324" s="93"/>
      <c r="C324" s="93"/>
      <c r="G324" s="92"/>
    </row>
    <row r="325" spans="1:7" x14ac:dyDescent="0.25">
      <c r="A325" s="91">
        <v>16</v>
      </c>
      <c r="B325" s="133" t="str">
        <f>B177</f>
        <v>IZOLATERSKI RADOVI</v>
      </c>
      <c r="C325" s="133"/>
      <c r="G325" s="92">
        <f>G184</f>
        <v>0</v>
      </c>
    </row>
    <row r="326" spans="1:7" ht="5.45" customHeight="1" x14ac:dyDescent="0.25">
      <c r="A326" s="91"/>
      <c r="B326" s="93"/>
      <c r="C326" s="93"/>
      <c r="G326" s="92"/>
    </row>
    <row r="327" spans="1:7" x14ac:dyDescent="0.25">
      <c r="A327" s="91">
        <v>17</v>
      </c>
      <c r="B327" s="133" t="str">
        <f>B186</f>
        <v>VODOVOD, KANALIZACIJA I SANITARIJE</v>
      </c>
      <c r="C327" s="133"/>
      <c r="G327" s="92">
        <f>G222</f>
        <v>0</v>
      </c>
    </row>
    <row r="328" spans="1:7" ht="5.45" customHeight="1" x14ac:dyDescent="0.25">
      <c r="A328" s="91"/>
      <c r="B328" s="93"/>
      <c r="C328" s="93"/>
      <c r="G328" s="92"/>
    </row>
    <row r="329" spans="1:7" x14ac:dyDescent="0.25">
      <c r="A329" s="91">
        <v>18</v>
      </c>
      <c r="B329" s="133" t="str">
        <f>B224</f>
        <v>ELEKTROINSTALACIJE</v>
      </c>
      <c r="C329" s="133"/>
      <c r="G329" s="92">
        <f>G279</f>
        <v>0</v>
      </c>
    </row>
    <row r="330" spans="1:7" ht="5.45" customHeight="1" x14ac:dyDescent="0.25">
      <c r="A330" s="91"/>
      <c r="B330" s="93"/>
      <c r="C330" s="93"/>
      <c r="G330" s="92"/>
    </row>
    <row r="331" spans="1:7" ht="15.75" thickBot="1" x14ac:dyDescent="0.3">
      <c r="A331" s="94">
        <v>19</v>
      </c>
      <c r="B331" s="134" t="str">
        <f>B281</f>
        <v>OSTALI RADOVI</v>
      </c>
      <c r="C331" s="134"/>
      <c r="D331" s="95"/>
      <c r="E331" s="95"/>
      <c r="F331" s="96"/>
      <c r="G331" s="97">
        <f>G283</f>
        <v>0</v>
      </c>
    </row>
    <row r="332" spans="1:7" ht="4.1500000000000004" customHeight="1" x14ac:dyDescent="0.25">
      <c r="B332" s="132"/>
      <c r="C332" s="132"/>
    </row>
    <row r="333" spans="1:7" ht="15.75" x14ac:dyDescent="0.25">
      <c r="B333" s="135" t="s">
        <v>283</v>
      </c>
      <c r="C333" s="135"/>
      <c r="D333" s="98"/>
      <c r="E333" s="98"/>
      <c r="F333" s="99"/>
      <c r="G333" s="100">
        <f>SUM(G295:G331)</f>
        <v>0</v>
      </c>
    </row>
    <row r="334" spans="1:7" x14ac:dyDescent="0.25">
      <c r="B334" s="132"/>
      <c r="C334" s="132"/>
    </row>
    <row r="335" spans="1:7" ht="15.75" x14ac:dyDescent="0.25">
      <c r="B335" s="130" t="s">
        <v>284</v>
      </c>
      <c r="C335" s="130"/>
      <c r="D335" s="101"/>
      <c r="E335" s="101"/>
      <c r="F335" s="102"/>
      <c r="G335" s="103">
        <f>+G333*0.17</f>
        <v>0</v>
      </c>
    </row>
    <row r="336" spans="1:7" x14ac:dyDescent="0.25">
      <c r="B336" s="104"/>
      <c r="C336" s="104"/>
    </row>
    <row r="337" spans="2:7" ht="15.75" x14ac:dyDescent="0.25">
      <c r="B337" s="131" t="s">
        <v>285</v>
      </c>
      <c r="C337" s="131"/>
      <c r="D337" s="105"/>
      <c r="E337" s="105"/>
      <c r="F337" s="106"/>
      <c r="G337" s="107">
        <f>SUM(G333:G336)</f>
        <v>0</v>
      </c>
    </row>
    <row r="338" spans="2:7" x14ac:dyDescent="0.25">
      <c r="B338" s="104"/>
      <c r="C338" s="104"/>
    </row>
    <row r="339" spans="2:7" x14ac:dyDescent="0.25">
      <c r="B339" s="104"/>
      <c r="C339" s="104"/>
    </row>
    <row r="340" spans="2:7" x14ac:dyDescent="0.25">
      <c r="B340" s="104"/>
      <c r="C340" s="104"/>
    </row>
    <row r="341" spans="2:7" x14ac:dyDescent="0.25">
      <c r="B341" s="129" t="s">
        <v>286</v>
      </c>
      <c r="C341" s="132"/>
    </row>
    <row r="342" spans="2:7" x14ac:dyDescent="0.25">
      <c r="B342" s="129" t="s">
        <v>287</v>
      </c>
      <c r="C342" s="129"/>
      <c r="D342" s="129"/>
      <c r="E342" s="129"/>
      <c r="F342" s="129"/>
      <c r="G342" s="129"/>
    </row>
    <row r="343" spans="2:7" x14ac:dyDescent="0.25">
      <c r="B343" s="129" t="s">
        <v>288</v>
      </c>
      <c r="C343" s="129"/>
      <c r="D343" s="129"/>
      <c r="E343" s="129"/>
      <c r="F343" s="129"/>
      <c r="G343" s="129"/>
    </row>
    <row r="344" spans="2:7" x14ac:dyDescent="0.25">
      <c r="B344" s="129"/>
      <c r="C344" s="129"/>
      <c r="D344" s="129"/>
      <c r="E344" s="129"/>
      <c r="F344" s="129"/>
      <c r="G344" s="129"/>
    </row>
    <row r="345" spans="2:7" x14ac:dyDescent="0.25">
      <c r="B345" s="129"/>
      <c r="C345" s="129"/>
      <c r="D345" s="129"/>
      <c r="E345" s="129"/>
      <c r="F345" s="129"/>
      <c r="G345" s="129"/>
    </row>
    <row r="346" spans="2:7" x14ac:dyDescent="0.25">
      <c r="B346" s="129"/>
      <c r="C346" s="129"/>
      <c r="D346" s="129"/>
      <c r="E346" s="129"/>
      <c r="F346" s="129"/>
      <c r="G346" s="129"/>
    </row>
    <row r="347" spans="2:7" x14ac:dyDescent="0.25">
      <c r="B347" s="129"/>
      <c r="C347" s="129"/>
      <c r="D347" s="129"/>
      <c r="E347" s="129"/>
      <c r="F347" s="129"/>
      <c r="G347" s="129"/>
    </row>
    <row r="348" spans="2:7" x14ac:dyDescent="0.25">
      <c r="B348" s="129"/>
      <c r="C348" s="129"/>
      <c r="D348" s="129"/>
      <c r="E348" s="129"/>
      <c r="F348" s="129"/>
      <c r="G348" s="129"/>
    </row>
    <row r="349" spans="2:7" x14ac:dyDescent="0.25">
      <c r="B349" s="129"/>
      <c r="C349" s="129"/>
      <c r="D349" s="129"/>
      <c r="E349" s="129"/>
      <c r="F349" s="129"/>
      <c r="G349" s="129"/>
    </row>
    <row r="350" spans="2:7" x14ac:dyDescent="0.25">
      <c r="B350" s="129"/>
      <c r="C350" s="129"/>
      <c r="D350" s="129"/>
      <c r="E350" s="129"/>
      <c r="F350" s="129"/>
      <c r="G350" s="129"/>
    </row>
  </sheetData>
  <mergeCells count="295">
    <mergeCell ref="B2:F2"/>
    <mergeCell ref="B6:F6"/>
    <mergeCell ref="B8:C8"/>
    <mergeCell ref="B9:C9"/>
    <mergeCell ref="B11:C11"/>
    <mergeCell ref="C5:D5"/>
    <mergeCell ref="B19:C19"/>
    <mergeCell ref="B20:C20"/>
    <mergeCell ref="B21:C21"/>
    <mergeCell ref="B10:C10"/>
    <mergeCell ref="B22:C22"/>
    <mergeCell ref="B23:C23"/>
    <mergeCell ref="B24:C24"/>
    <mergeCell ref="B13:C13"/>
    <mergeCell ref="B14:C14"/>
    <mergeCell ref="B15:C15"/>
    <mergeCell ref="B16:C16"/>
    <mergeCell ref="B17:C17"/>
    <mergeCell ref="B18:C18"/>
    <mergeCell ref="B31:C31"/>
    <mergeCell ref="B33:C33"/>
    <mergeCell ref="B34:C34"/>
    <mergeCell ref="B35:C35"/>
    <mergeCell ref="B36:C36"/>
    <mergeCell ref="B37:C37"/>
    <mergeCell ref="B25:C25"/>
    <mergeCell ref="B26:C26"/>
    <mergeCell ref="B27:C27"/>
    <mergeCell ref="B28:C28"/>
    <mergeCell ref="B29:C29"/>
    <mergeCell ref="B30:C30"/>
    <mergeCell ref="B45:C45"/>
    <mergeCell ref="B46:C46"/>
    <mergeCell ref="B47:C47"/>
    <mergeCell ref="B48:C48"/>
    <mergeCell ref="B49:C49"/>
    <mergeCell ref="B50:C50"/>
    <mergeCell ref="B38:C38"/>
    <mergeCell ref="B39:C39"/>
    <mergeCell ref="B41:C41"/>
    <mergeCell ref="B42:C42"/>
    <mergeCell ref="B43:C43"/>
    <mergeCell ref="B44:C44"/>
    <mergeCell ref="B59:C59"/>
    <mergeCell ref="B60:C60"/>
    <mergeCell ref="B61:C61"/>
    <mergeCell ref="B62:C62"/>
    <mergeCell ref="B63:C63"/>
    <mergeCell ref="B64:C64"/>
    <mergeCell ref="B52:C52"/>
    <mergeCell ref="B53:C53"/>
    <mergeCell ref="B54:C54"/>
    <mergeCell ref="B55:C55"/>
    <mergeCell ref="B56:C56"/>
    <mergeCell ref="B58:C58"/>
    <mergeCell ref="B71:C71"/>
    <mergeCell ref="B72:C72"/>
    <mergeCell ref="B73:C73"/>
    <mergeCell ref="B74:C74"/>
    <mergeCell ref="B75:C75"/>
    <mergeCell ref="B76:C76"/>
    <mergeCell ref="B65:C65"/>
    <mergeCell ref="B66:C66"/>
    <mergeCell ref="B67:C67"/>
    <mergeCell ref="B68:C68"/>
    <mergeCell ref="B69:C69"/>
    <mergeCell ref="B70:C70"/>
    <mergeCell ref="B84:C84"/>
    <mergeCell ref="B85:C85"/>
    <mergeCell ref="B86:C86"/>
    <mergeCell ref="B87:C87"/>
    <mergeCell ref="B88:C88"/>
    <mergeCell ref="B89:C89"/>
    <mergeCell ref="B77:C77"/>
    <mergeCell ref="B79:C79"/>
    <mergeCell ref="B80:C80"/>
    <mergeCell ref="B81:C81"/>
    <mergeCell ref="B82:C82"/>
    <mergeCell ref="B83:C83"/>
    <mergeCell ref="B97:C97"/>
    <mergeCell ref="B99:C99"/>
    <mergeCell ref="B100:C100"/>
    <mergeCell ref="B101:C101"/>
    <mergeCell ref="B102:C102"/>
    <mergeCell ref="B103:C103"/>
    <mergeCell ref="B90:C90"/>
    <mergeCell ref="B92:C92"/>
    <mergeCell ref="B93:C93"/>
    <mergeCell ref="B94:C94"/>
    <mergeCell ref="B95:C95"/>
    <mergeCell ref="B96:C96"/>
    <mergeCell ref="B111:C111"/>
    <mergeCell ref="B112:C112"/>
    <mergeCell ref="B113:C113"/>
    <mergeCell ref="B115:C115"/>
    <mergeCell ref="B116:C116"/>
    <mergeCell ref="B117:C117"/>
    <mergeCell ref="B104:C104"/>
    <mergeCell ref="B105:C105"/>
    <mergeCell ref="B106:C106"/>
    <mergeCell ref="B108:C108"/>
    <mergeCell ref="B109:C109"/>
    <mergeCell ref="B110:C110"/>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7:C137"/>
    <mergeCell ref="B139:C139"/>
    <mergeCell ref="B140:C140"/>
    <mergeCell ref="B141:C141"/>
    <mergeCell ref="B142:C142"/>
    <mergeCell ref="B144:C144"/>
    <mergeCell ref="B130:C130"/>
    <mergeCell ref="B131:C131"/>
    <mergeCell ref="B132:C132"/>
    <mergeCell ref="B134:C134"/>
    <mergeCell ref="B135:C135"/>
    <mergeCell ref="B136:C136"/>
    <mergeCell ref="B151:C151"/>
    <mergeCell ref="B152:C152"/>
    <mergeCell ref="B153:C153"/>
    <mergeCell ref="B154:C154"/>
    <mergeCell ref="B156:C156"/>
    <mergeCell ref="B157:C157"/>
    <mergeCell ref="B145:C145"/>
    <mergeCell ref="B146:C146"/>
    <mergeCell ref="B147:C147"/>
    <mergeCell ref="B148:C148"/>
    <mergeCell ref="B149:C149"/>
    <mergeCell ref="B150:C150"/>
    <mergeCell ref="B165:C165"/>
    <mergeCell ref="B166:C166"/>
    <mergeCell ref="B167:C167"/>
    <mergeCell ref="B168:C168"/>
    <mergeCell ref="B169:C169"/>
    <mergeCell ref="B170:C170"/>
    <mergeCell ref="B158:C158"/>
    <mergeCell ref="B159:C159"/>
    <mergeCell ref="B160:C160"/>
    <mergeCell ref="B161:C161"/>
    <mergeCell ref="B163:C163"/>
    <mergeCell ref="B164:C164"/>
    <mergeCell ref="B178:C178"/>
    <mergeCell ref="B179:C179"/>
    <mergeCell ref="B180:C180"/>
    <mergeCell ref="B181:C181"/>
    <mergeCell ref="B182:C182"/>
    <mergeCell ref="B183:C183"/>
    <mergeCell ref="B171:C171"/>
    <mergeCell ref="B172:C172"/>
    <mergeCell ref="B173:C173"/>
    <mergeCell ref="B174:C174"/>
    <mergeCell ref="B175:C175"/>
    <mergeCell ref="B177:C177"/>
    <mergeCell ref="B191:C191"/>
    <mergeCell ref="B192:C192"/>
    <mergeCell ref="B193:C193"/>
    <mergeCell ref="B194:C194"/>
    <mergeCell ref="B195:C195"/>
    <mergeCell ref="B196:C196"/>
    <mergeCell ref="B184:C184"/>
    <mergeCell ref="B186:C186"/>
    <mergeCell ref="B187:C187"/>
    <mergeCell ref="B188:C188"/>
    <mergeCell ref="B189:C189"/>
    <mergeCell ref="B190:C190"/>
    <mergeCell ref="B203:C203"/>
    <mergeCell ref="B204:C204"/>
    <mergeCell ref="B205:C205"/>
    <mergeCell ref="B206:C206"/>
    <mergeCell ref="B207:C207"/>
    <mergeCell ref="B208:C208"/>
    <mergeCell ref="B197:C197"/>
    <mergeCell ref="B198:C198"/>
    <mergeCell ref="B199:C199"/>
    <mergeCell ref="B200:C200"/>
    <mergeCell ref="B201:C201"/>
    <mergeCell ref="B202:C202"/>
    <mergeCell ref="B215:C215"/>
    <mergeCell ref="B216:C216"/>
    <mergeCell ref="B217:C217"/>
    <mergeCell ref="B218:C218"/>
    <mergeCell ref="B219:C219"/>
    <mergeCell ref="B220:C220"/>
    <mergeCell ref="B209:C209"/>
    <mergeCell ref="B210:C210"/>
    <mergeCell ref="B211:C211"/>
    <mergeCell ref="B212:C212"/>
    <mergeCell ref="B213:C213"/>
    <mergeCell ref="B214:C214"/>
    <mergeCell ref="B228:C228"/>
    <mergeCell ref="B229:C229"/>
    <mergeCell ref="B230:C230"/>
    <mergeCell ref="B231:C231"/>
    <mergeCell ref="B232:C232"/>
    <mergeCell ref="B233:C233"/>
    <mergeCell ref="B221:C221"/>
    <mergeCell ref="B222:C222"/>
    <mergeCell ref="B224:C224"/>
    <mergeCell ref="B225:C225"/>
    <mergeCell ref="B226:C226"/>
    <mergeCell ref="B227:C227"/>
    <mergeCell ref="B240:C240"/>
    <mergeCell ref="B241:C241"/>
    <mergeCell ref="B242:C242"/>
    <mergeCell ref="B243:C243"/>
    <mergeCell ref="B244:C244"/>
    <mergeCell ref="B245:C245"/>
    <mergeCell ref="B234:C234"/>
    <mergeCell ref="B235:C235"/>
    <mergeCell ref="B236:C236"/>
    <mergeCell ref="B237:C237"/>
    <mergeCell ref="B238:C238"/>
    <mergeCell ref="B239:C239"/>
    <mergeCell ref="B252:C252"/>
    <mergeCell ref="B253:C253"/>
    <mergeCell ref="B254:C254"/>
    <mergeCell ref="B255:C255"/>
    <mergeCell ref="B256:C256"/>
    <mergeCell ref="B257:C257"/>
    <mergeCell ref="B246:C246"/>
    <mergeCell ref="B247:C247"/>
    <mergeCell ref="B248:C248"/>
    <mergeCell ref="B249:C249"/>
    <mergeCell ref="B250:C250"/>
    <mergeCell ref="B251:C251"/>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76:C276"/>
    <mergeCell ref="B277:C277"/>
    <mergeCell ref="B278:C278"/>
    <mergeCell ref="B279:C279"/>
    <mergeCell ref="B281:C281"/>
    <mergeCell ref="B282:C282"/>
    <mergeCell ref="B270:C270"/>
    <mergeCell ref="B271:C271"/>
    <mergeCell ref="B272:C272"/>
    <mergeCell ref="B273:C273"/>
    <mergeCell ref="B274:C274"/>
    <mergeCell ref="B275:C275"/>
    <mergeCell ref="B303:C303"/>
    <mergeCell ref="B305:C305"/>
    <mergeCell ref="B307:C307"/>
    <mergeCell ref="B309:C309"/>
    <mergeCell ref="B311:C311"/>
    <mergeCell ref="B313:C313"/>
    <mergeCell ref="B283:C283"/>
    <mergeCell ref="B292:C292"/>
    <mergeCell ref="B295:C295"/>
    <mergeCell ref="B297:C297"/>
    <mergeCell ref="B299:C299"/>
    <mergeCell ref="B301:C301"/>
    <mergeCell ref="B327:C327"/>
    <mergeCell ref="B329:C329"/>
    <mergeCell ref="B331:C331"/>
    <mergeCell ref="B332:C332"/>
    <mergeCell ref="B333:C333"/>
    <mergeCell ref="B334:C334"/>
    <mergeCell ref="B315:C315"/>
    <mergeCell ref="B317:C317"/>
    <mergeCell ref="B319:C319"/>
    <mergeCell ref="B321:C321"/>
    <mergeCell ref="B323:C323"/>
    <mergeCell ref="B325:C325"/>
    <mergeCell ref="B345:G345"/>
    <mergeCell ref="B346:G346"/>
    <mergeCell ref="B347:G347"/>
    <mergeCell ref="B348:G348"/>
    <mergeCell ref="B349:G349"/>
    <mergeCell ref="B350:G350"/>
    <mergeCell ref="B335:C335"/>
    <mergeCell ref="B337:C337"/>
    <mergeCell ref="B341:C341"/>
    <mergeCell ref="B342:G342"/>
    <mergeCell ref="B343:G343"/>
    <mergeCell ref="B344:G344"/>
  </mergeCells>
  <pageMargins left="0.7" right="0.7" top="0.75" bottom="0.75" header="0.3" footer="0.3"/>
  <pageSetup scale="89" fitToHeight="0" orientation="portrait" r:id="rId1"/>
  <rowBreaks count="2" manualBreakCount="2">
    <brk id="78" max="6" man="1"/>
    <brk id="290"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9D67B-0E0B-41D7-96EC-45477F3773D9}">
  <sheetPr>
    <pageSetUpPr fitToPage="1"/>
  </sheetPr>
  <dimension ref="A2:I352"/>
  <sheetViews>
    <sheetView view="pageBreakPreview" zoomScale="90" zoomScaleNormal="100" zoomScaleSheetLayoutView="90" workbookViewId="0">
      <selection activeCell="B10" sqref="B10:C10"/>
    </sheetView>
  </sheetViews>
  <sheetFormatPr defaultRowHeight="15" x14ac:dyDescent="0.25"/>
  <cols>
    <col min="3" max="3" width="39" customWidth="1"/>
    <col min="6" max="6" width="9.140625" style="90"/>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10" customFormat="1" ht="33.75" customHeight="1" x14ac:dyDescent="0.25">
      <c r="A2" s="8"/>
      <c r="B2" s="128" t="s">
        <v>7</v>
      </c>
      <c r="C2" s="128"/>
      <c r="D2" s="128"/>
      <c r="E2" s="128"/>
      <c r="F2" s="128"/>
      <c r="G2" s="9"/>
    </row>
    <row r="3" spans="1:7" s="10" customFormat="1" x14ac:dyDescent="0.25">
      <c r="A3" s="11"/>
      <c r="B3" s="12"/>
      <c r="C3" s="13"/>
      <c r="D3" s="14"/>
      <c r="E3" s="15"/>
      <c r="F3" s="16"/>
      <c r="G3" s="9"/>
    </row>
    <row r="4" spans="1:7" s="10" customFormat="1" x14ac:dyDescent="0.25">
      <c r="A4" s="11"/>
      <c r="B4" s="12"/>
      <c r="C4" s="13"/>
      <c r="D4" s="14"/>
      <c r="E4" s="17"/>
      <c r="F4" s="16"/>
      <c r="G4" s="9"/>
    </row>
    <row r="5" spans="1:7" s="10" customFormat="1" ht="24.75" customHeight="1" x14ac:dyDescent="0.25">
      <c r="A5" s="11"/>
      <c r="B5" s="12"/>
      <c r="C5" s="166" t="s">
        <v>310</v>
      </c>
      <c r="D5" s="166"/>
      <c r="E5" s="113"/>
      <c r="F5" s="113"/>
      <c r="G5" s="9"/>
    </row>
    <row r="6" spans="1:7" s="10" customFormat="1" x14ac:dyDescent="0.25">
      <c r="A6" s="11"/>
      <c r="B6" s="167" t="s">
        <v>8</v>
      </c>
      <c r="C6" s="167"/>
      <c r="D6" s="167"/>
      <c r="E6" s="167"/>
      <c r="F6" s="167"/>
      <c r="G6" s="9"/>
    </row>
    <row r="8" spans="1:7" s="23" customFormat="1" ht="34.15" customHeight="1" x14ac:dyDescent="0.25">
      <c r="A8" s="18" t="s">
        <v>9</v>
      </c>
      <c r="B8" s="163" t="s">
        <v>10</v>
      </c>
      <c r="C8" s="164"/>
      <c r="D8" s="19" t="s">
        <v>11</v>
      </c>
      <c r="E8" s="20" t="s">
        <v>12</v>
      </c>
      <c r="F8" s="21" t="s">
        <v>13</v>
      </c>
      <c r="G8" s="22" t="s">
        <v>14</v>
      </c>
    </row>
    <row r="9" spans="1:7" s="23" customFormat="1" ht="15" customHeight="1" x14ac:dyDescent="0.25">
      <c r="A9" s="24"/>
      <c r="B9" s="165" t="s">
        <v>15</v>
      </c>
      <c r="C9" s="165"/>
      <c r="D9" s="25"/>
      <c r="E9" s="26"/>
      <c r="F9" s="27"/>
      <c r="G9" s="28"/>
    </row>
    <row r="10" spans="1:7" s="23" customFormat="1" ht="24.75" customHeight="1" x14ac:dyDescent="0.25">
      <c r="A10" s="24"/>
      <c r="B10" s="181" t="s">
        <v>313</v>
      </c>
      <c r="C10" s="182"/>
      <c r="D10" s="25"/>
      <c r="E10" s="26"/>
      <c r="F10" s="27"/>
      <c r="G10" s="28"/>
    </row>
    <row r="11" spans="1:7" s="23" customFormat="1" ht="113.25" customHeight="1" x14ac:dyDescent="0.25">
      <c r="A11" s="24"/>
      <c r="B11" s="162" t="s">
        <v>16</v>
      </c>
      <c r="C11" s="162"/>
      <c r="D11" s="25"/>
      <c r="E11" s="26"/>
      <c r="F11" s="27"/>
      <c r="G11" s="28"/>
    </row>
    <row r="12" spans="1:7" s="35" customFormat="1" ht="7.15" customHeight="1" x14ac:dyDescent="0.2">
      <c r="A12" s="29"/>
      <c r="B12" s="30"/>
      <c r="C12" s="30"/>
      <c r="D12" s="31"/>
      <c r="E12" s="32"/>
      <c r="F12" s="33"/>
      <c r="G12" s="34"/>
    </row>
    <row r="13" spans="1:7" s="35" customFormat="1" ht="15" customHeight="1" x14ac:dyDescent="0.2">
      <c r="A13" s="36">
        <v>1</v>
      </c>
      <c r="B13" s="143" t="s">
        <v>17</v>
      </c>
      <c r="C13" s="143"/>
      <c r="D13" s="37"/>
      <c r="E13" s="38"/>
      <c r="F13" s="39"/>
      <c r="G13" s="38"/>
    </row>
    <row r="14" spans="1:7" s="35" customFormat="1" ht="36" hidden="1" customHeight="1" x14ac:dyDescent="0.2">
      <c r="A14" s="40">
        <v>1.01</v>
      </c>
      <c r="B14" s="140" t="s">
        <v>18</v>
      </c>
      <c r="C14" s="147"/>
      <c r="D14" s="41" t="s">
        <v>19</v>
      </c>
      <c r="E14" s="117">
        <v>0</v>
      </c>
      <c r="F14" s="43"/>
      <c r="G14" s="43">
        <f>+E14*F14</f>
        <v>0</v>
      </c>
    </row>
    <row r="15" spans="1:7" s="35" customFormat="1" ht="39" hidden="1" customHeight="1" x14ac:dyDescent="0.2">
      <c r="A15" s="40">
        <v>1.02</v>
      </c>
      <c r="B15" s="138" t="s">
        <v>20</v>
      </c>
      <c r="C15" s="153"/>
      <c r="D15" s="44" t="s">
        <v>21</v>
      </c>
      <c r="E15" s="45"/>
      <c r="F15" s="46"/>
      <c r="G15" s="46"/>
    </row>
    <row r="16" spans="1:7" s="35" customFormat="1" ht="39" customHeight="1" x14ac:dyDescent="0.2">
      <c r="A16" s="47">
        <v>1.03</v>
      </c>
      <c r="B16" s="145" t="s">
        <v>22</v>
      </c>
      <c r="C16" s="146"/>
      <c r="D16" s="48" t="s">
        <v>21</v>
      </c>
      <c r="E16" s="49">
        <v>26</v>
      </c>
      <c r="F16" s="50"/>
      <c r="G16" s="50">
        <f>+E16*F16</f>
        <v>0</v>
      </c>
    </row>
    <row r="17" spans="1:7" s="35" customFormat="1" ht="38.25" hidden="1" customHeight="1" x14ac:dyDescent="0.2">
      <c r="A17" s="40">
        <v>1.04</v>
      </c>
      <c r="B17" s="138" t="s">
        <v>23</v>
      </c>
      <c r="C17" s="153"/>
      <c r="D17" s="44" t="s">
        <v>21</v>
      </c>
      <c r="E17" s="45"/>
      <c r="F17" s="46"/>
      <c r="G17" s="46"/>
    </row>
    <row r="18" spans="1:7" s="35" customFormat="1" ht="38.25" customHeight="1" x14ac:dyDescent="0.2">
      <c r="A18" s="47">
        <v>1.05</v>
      </c>
      <c r="B18" s="145" t="s">
        <v>24</v>
      </c>
      <c r="C18" s="146"/>
      <c r="D18" s="48" t="s">
        <v>21</v>
      </c>
      <c r="E18" s="49">
        <v>20</v>
      </c>
      <c r="F18" s="50"/>
      <c r="G18" s="50">
        <f>+E18*F18</f>
        <v>0</v>
      </c>
    </row>
    <row r="19" spans="1:7" s="35" customFormat="1" ht="38.25" hidden="1" customHeight="1" x14ac:dyDescent="0.2">
      <c r="A19" s="40">
        <v>1.06</v>
      </c>
      <c r="B19" s="140" t="s">
        <v>25</v>
      </c>
      <c r="C19" s="147"/>
      <c r="D19" s="41" t="s">
        <v>21</v>
      </c>
      <c r="E19" s="51"/>
      <c r="F19" s="43"/>
      <c r="G19" s="46"/>
    </row>
    <row r="20" spans="1:7" s="35" customFormat="1" ht="49.5" customHeight="1" x14ac:dyDescent="0.2">
      <c r="A20" s="47">
        <v>1.07</v>
      </c>
      <c r="B20" s="145" t="s">
        <v>26</v>
      </c>
      <c r="C20" s="146"/>
      <c r="D20" s="48" t="s">
        <v>27</v>
      </c>
      <c r="E20" s="49">
        <v>5</v>
      </c>
      <c r="F20" s="50"/>
      <c r="G20" s="50">
        <f t="shared" ref="G20" si="0">+E20*F20</f>
        <v>0</v>
      </c>
    </row>
    <row r="21" spans="1:7" s="35" customFormat="1" ht="75.75" hidden="1" customHeight="1" x14ac:dyDescent="0.2">
      <c r="A21" s="40">
        <v>1.08</v>
      </c>
      <c r="B21" s="140" t="s">
        <v>28</v>
      </c>
      <c r="C21" s="147"/>
      <c r="D21" s="41" t="s">
        <v>29</v>
      </c>
      <c r="E21" s="51"/>
      <c r="F21" s="43"/>
      <c r="G21" s="46"/>
    </row>
    <row r="22" spans="1:7" s="35" customFormat="1" ht="74.25" hidden="1" customHeight="1" x14ac:dyDescent="0.2">
      <c r="A22" s="40">
        <v>1.0900000000000001</v>
      </c>
      <c r="B22" s="140" t="s">
        <v>30</v>
      </c>
      <c r="C22" s="147"/>
      <c r="D22" s="41" t="s">
        <v>29</v>
      </c>
      <c r="E22" s="51"/>
      <c r="F22" s="43"/>
      <c r="G22" s="46"/>
    </row>
    <row r="23" spans="1:7" s="35" customFormat="1" ht="51" hidden="1" customHeight="1" x14ac:dyDescent="0.2">
      <c r="A23" s="40">
        <v>1.1000000000000001</v>
      </c>
      <c r="B23" s="140" t="s">
        <v>31</v>
      </c>
      <c r="C23" s="147"/>
      <c r="D23" s="41" t="s">
        <v>21</v>
      </c>
      <c r="E23" s="51"/>
      <c r="F23" s="43"/>
      <c r="G23" s="46"/>
    </row>
    <row r="24" spans="1:7" s="35" customFormat="1" ht="38.25" hidden="1" customHeight="1" x14ac:dyDescent="0.2">
      <c r="A24" s="40">
        <v>1.1100000000000001</v>
      </c>
      <c r="B24" s="140" t="s">
        <v>32</v>
      </c>
      <c r="C24" s="147"/>
      <c r="D24" s="41" t="s">
        <v>21</v>
      </c>
      <c r="E24" s="51"/>
      <c r="F24" s="43"/>
      <c r="G24" s="46"/>
    </row>
    <row r="25" spans="1:7" s="35" customFormat="1" ht="51.75" hidden="1" customHeight="1" x14ac:dyDescent="0.2">
      <c r="A25" s="40">
        <v>1.1200000000000001</v>
      </c>
      <c r="B25" s="140" t="s">
        <v>33</v>
      </c>
      <c r="C25" s="147"/>
      <c r="D25" s="41" t="s">
        <v>21</v>
      </c>
      <c r="E25" s="51"/>
      <c r="F25" s="43"/>
      <c r="G25" s="43"/>
    </row>
    <row r="26" spans="1:7" s="35" customFormat="1" ht="50.25" hidden="1" customHeight="1" x14ac:dyDescent="0.2">
      <c r="A26" s="40">
        <v>1.1299999999999999</v>
      </c>
      <c r="B26" s="140" t="s">
        <v>34</v>
      </c>
      <c r="C26" s="147"/>
      <c r="D26" s="41" t="s">
        <v>21</v>
      </c>
      <c r="E26" s="51"/>
      <c r="F26" s="43"/>
      <c r="G26" s="43"/>
    </row>
    <row r="27" spans="1:7" s="35" customFormat="1" ht="27" hidden="1" customHeight="1" x14ac:dyDescent="0.2">
      <c r="A27" s="40">
        <v>1.1399999999999999</v>
      </c>
      <c r="B27" s="140" t="s">
        <v>35</v>
      </c>
      <c r="C27" s="147"/>
      <c r="D27" s="41" t="s">
        <v>21</v>
      </c>
      <c r="E27" s="51"/>
      <c r="F27" s="43"/>
      <c r="G27" s="43"/>
    </row>
    <row r="28" spans="1:7" s="35" customFormat="1" ht="39" hidden="1" customHeight="1" x14ac:dyDescent="0.2">
      <c r="A28" s="40">
        <v>1.1499999999999999</v>
      </c>
      <c r="B28" s="140" t="s">
        <v>36</v>
      </c>
      <c r="C28" s="147"/>
      <c r="D28" s="41" t="s">
        <v>21</v>
      </c>
      <c r="E28" s="51"/>
      <c r="F28" s="43"/>
      <c r="G28" s="43"/>
    </row>
    <row r="29" spans="1:7" s="35" customFormat="1" ht="28.9" hidden="1" customHeight="1" x14ac:dyDescent="0.2">
      <c r="A29" s="40">
        <v>1.1599999999999999</v>
      </c>
      <c r="B29" s="140" t="s">
        <v>37</v>
      </c>
      <c r="C29" s="147"/>
      <c r="D29" s="41" t="s">
        <v>38</v>
      </c>
      <c r="E29" s="51"/>
      <c r="F29" s="43"/>
      <c r="G29" s="46"/>
    </row>
    <row r="30" spans="1:7" s="35" customFormat="1" ht="28.9" hidden="1" customHeight="1" x14ac:dyDescent="0.2">
      <c r="A30" s="40">
        <v>1.17</v>
      </c>
      <c r="B30" s="140" t="s">
        <v>39</v>
      </c>
      <c r="C30" s="147"/>
      <c r="D30" s="41" t="s">
        <v>38</v>
      </c>
      <c r="E30" s="51"/>
      <c r="F30" s="43"/>
      <c r="G30" s="46"/>
    </row>
    <row r="31" spans="1:7" x14ac:dyDescent="0.25">
      <c r="A31" s="52"/>
      <c r="B31" s="136" t="s">
        <v>40</v>
      </c>
      <c r="C31" s="136"/>
      <c r="D31" s="52"/>
      <c r="E31" s="52"/>
      <c r="F31" s="53"/>
      <c r="G31" s="54">
        <f>SUM(G14:G29)</f>
        <v>0</v>
      </c>
    </row>
    <row r="33" spans="1:7" hidden="1" x14ac:dyDescent="0.25">
      <c r="A33" s="36">
        <v>2</v>
      </c>
      <c r="B33" s="143" t="s">
        <v>41</v>
      </c>
      <c r="C33" s="143"/>
      <c r="D33" s="37"/>
      <c r="E33" s="38"/>
      <c r="F33" s="39"/>
      <c r="G33" s="38"/>
    </row>
    <row r="34" spans="1:7" s="35" customFormat="1" ht="27" hidden="1" customHeight="1" x14ac:dyDescent="0.2">
      <c r="A34" s="40">
        <v>2.0099999999999998</v>
      </c>
      <c r="B34" s="140" t="s">
        <v>42</v>
      </c>
      <c r="C34" s="147"/>
      <c r="D34" s="41" t="s">
        <v>29</v>
      </c>
      <c r="E34" s="51"/>
      <c r="F34" s="43"/>
      <c r="G34" s="55"/>
    </row>
    <row r="35" spans="1:7" s="35" customFormat="1" ht="27" hidden="1" customHeight="1" x14ac:dyDescent="0.2">
      <c r="A35" s="40">
        <v>2.02</v>
      </c>
      <c r="B35" s="140" t="s">
        <v>43</v>
      </c>
      <c r="C35" s="147"/>
      <c r="D35" s="41" t="s">
        <v>29</v>
      </c>
      <c r="E35" s="51"/>
      <c r="F35" s="43"/>
      <c r="G35" s="55"/>
    </row>
    <row r="36" spans="1:7" s="35" customFormat="1" ht="37.5" hidden="1" customHeight="1" x14ac:dyDescent="0.2">
      <c r="A36" s="40">
        <v>2.0299999999999998</v>
      </c>
      <c r="B36" s="140" t="s">
        <v>44</v>
      </c>
      <c r="C36" s="147"/>
      <c r="D36" s="41" t="s">
        <v>29</v>
      </c>
      <c r="E36" s="51"/>
      <c r="F36" s="43"/>
      <c r="G36" s="55"/>
    </row>
    <row r="37" spans="1:7" s="35" customFormat="1" ht="38.450000000000003" hidden="1" customHeight="1" x14ac:dyDescent="0.2">
      <c r="A37" s="40">
        <v>2.04</v>
      </c>
      <c r="B37" s="140" t="s">
        <v>45</v>
      </c>
      <c r="C37" s="147"/>
      <c r="D37" s="41" t="s">
        <v>29</v>
      </c>
      <c r="E37" s="51"/>
      <c r="F37" s="43"/>
      <c r="G37" s="55"/>
    </row>
    <row r="38" spans="1:7" s="35" customFormat="1" ht="26.45" hidden="1" customHeight="1" x14ac:dyDescent="0.2">
      <c r="A38" s="40">
        <v>2.0499999999999998</v>
      </c>
      <c r="B38" s="140" t="s">
        <v>46</v>
      </c>
      <c r="C38" s="147"/>
      <c r="D38" s="41" t="s">
        <v>29</v>
      </c>
      <c r="E38" s="51"/>
      <c r="F38" s="43"/>
      <c r="G38" s="55"/>
    </row>
    <row r="39" spans="1:7" hidden="1" x14ac:dyDescent="0.25">
      <c r="A39" s="52"/>
      <c r="B39" s="136" t="s">
        <v>47</v>
      </c>
      <c r="C39" s="136"/>
      <c r="D39" s="52"/>
      <c r="E39" s="52"/>
      <c r="F39" s="53"/>
      <c r="G39" s="56">
        <f>SUM(G34:G38)</f>
        <v>0</v>
      </c>
    </row>
    <row r="40" spans="1:7" s="35" customFormat="1" hidden="1" x14ac:dyDescent="0.2">
      <c r="A40" s="57"/>
      <c r="B40" s="58"/>
      <c r="C40" s="59"/>
      <c r="D40" s="60"/>
      <c r="E40" s="61"/>
      <c r="F40" s="62"/>
      <c r="G40" s="63"/>
    </row>
    <row r="41" spans="1:7" s="35" customFormat="1" ht="15" hidden="1" customHeight="1" x14ac:dyDescent="0.2">
      <c r="A41" s="36">
        <v>3</v>
      </c>
      <c r="B41" s="143" t="s">
        <v>48</v>
      </c>
      <c r="C41" s="143"/>
      <c r="D41" s="37"/>
      <c r="E41" s="38"/>
      <c r="F41" s="39"/>
      <c r="G41" s="38"/>
    </row>
    <row r="42" spans="1:7" s="35" customFormat="1" ht="123.75" hidden="1" customHeight="1" x14ac:dyDescent="0.2">
      <c r="A42" s="64"/>
      <c r="B42" s="162" t="s">
        <v>49</v>
      </c>
      <c r="C42" s="162"/>
      <c r="D42" s="41"/>
      <c r="E42" s="65"/>
      <c r="F42" s="43"/>
      <c r="G42" s="65"/>
    </row>
    <row r="43" spans="1:7" s="35" customFormat="1" ht="27.6" hidden="1" customHeight="1" x14ac:dyDescent="0.2">
      <c r="A43" s="40">
        <v>3.01</v>
      </c>
      <c r="B43" s="140" t="s">
        <v>50</v>
      </c>
      <c r="C43" s="147"/>
      <c r="D43" s="41" t="s">
        <v>29</v>
      </c>
      <c r="E43" s="51"/>
      <c r="F43" s="66"/>
      <c r="G43" s="65"/>
    </row>
    <row r="44" spans="1:7" s="35" customFormat="1" ht="38.25" hidden="1" customHeight="1" x14ac:dyDescent="0.2">
      <c r="A44" s="40">
        <v>3.02</v>
      </c>
      <c r="B44" s="140" t="s">
        <v>51</v>
      </c>
      <c r="C44" s="147"/>
      <c r="D44" s="41" t="s">
        <v>29</v>
      </c>
      <c r="E44" s="51"/>
      <c r="F44" s="66"/>
      <c r="G44" s="65"/>
    </row>
    <row r="45" spans="1:7" s="35" customFormat="1" ht="100.5" hidden="1" customHeight="1" x14ac:dyDescent="0.2">
      <c r="A45" s="40">
        <v>3.03</v>
      </c>
      <c r="B45" s="140" t="s">
        <v>52</v>
      </c>
      <c r="C45" s="150"/>
      <c r="D45" s="41" t="s">
        <v>21</v>
      </c>
      <c r="E45" s="51"/>
      <c r="F45" s="66"/>
      <c r="G45" s="55"/>
    </row>
    <row r="46" spans="1:7" s="35" customFormat="1" ht="24.6" hidden="1" customHeight="1" x14ac:dyDescent="0.2">
      <c r="A46" s="40">
        <v>3.04</v>
      </c>
      <c r="B46" s="140" t="s">
        <v>53</v>
      </c>
      <c r="C46" s="147"/>
      <c r="D46" s="41" t="s">
        <v>29</v>
      </c>
      <c r="E46" s="51"/>
      <c r="F46" s="43"/>
      <c r="G46" s="55"/>
    </row>
    <row r="47" spans="1:7" s="35" customFormat="1" ht="24" hidden="1" customHeight="1" x14ac:dyDescent="0.2">
      <c r="A47" s="40">
        <v>3.05</v>
      </c>
      <c r="B47" s="140" t="s">
        <v>54</v>
      </c>
      <c r="C47" s="147"/>
      <c r="D47" s="41" t="s">
        <v>29</v>
      </c>
      <c r="E47" s="51"/>
      <c r="F47" s="43"/>
      <c r="G47" s="55"/>
    </row>
    <row r="48" spans="1:7" s="35" customFormat="1" ht="26.25" hidden="1" customHeight="1" x14ac:dyDescent="0.2">
      <c r="A48" s="40">
        <v>3.06</v>
      </c>
      <c r="B48" s="140" t="s">
        <v>55</v>
      </c>
      <c r="C48" s="147"/>
      <c r="D48" s="41" t="s">
        <v>29</v>
      </c>
      <c r="E48" s="51"/>
      <c r="F48" s="66"/>
      <c r="G48" s="65"/>
    </row>
    <row r="49" spans="1:7" s="35" customFormat="1" ht="26.45" hidden="1" customHeight="1" x14ac:dyDescent="0.2">
      <c r="A49" s="40">
        <v>3.07</v>
      </c>
      <c r="B49" s="140" t="s">
        <v>56</v>
      </c>
      <c r="C49" s="147"/>
      <c r="D49" s="41" t="s">
        <v>29</v>
      </c>
      <c r="E49" s="51"/>
      <c r="F49" s="66"/>
      <c r="G49" s="65"/>
    </row>
    <row r="50" spans="1:7" hidden="1" x14ac:dyDescent="0.25">
      <c r="A50" s="52"/>
      <c r="B50" s="136" t="s">
        <v>57</v>
      </c>
      <c r="C50" s="136"/>
      <c r="D50" s="52"/>
      <c r="E50" s="52"/>
      <c r="F50" s="53"/>
      <c r="G50" s="56">
        <f>SUM(G43:G49)</f>
        <v>0</v>
      </c>
    </row>
    <row r="51" spans="1:7" hidden="1" x14ac:dyDescent="0.25"/>
    <row r="52" spans="1:7" s="35" customFormat="1" ht="15" hidden="1" customHeight="1" x14ac:dyDescent="0.2">
      <c r="A52" s="36">
        <v>4</v>
      </c>
      <c r="B52" s="143" t="s">
        <v>58</v>
      </c>
      <c r="C52" s="143"/>
      <c r="D52" s="37"/>
      <c r="E52" s="38"/>
      <c r="F52" s="39"/>
      <c r="G52" s="38"/>
    </row>
    <row r="53" spans="1:7" s="35" customFormat="1" ht="25.9" hidden="1" customHeight="1" x14ac:dyDescent="0.2">
      <c r="A53" s="40"/>
      <c r="B53" s="138" t="s">
        <v>59</v>
      </c>
      <c r="C53" s="153"/>
      <c r="D53" s="44"/>
      <c r="E53" s="45"/>
      <c r="F53" s="67"/>
      <c r="G53" s="55"/>
    </row>
    <row r="54" spans="1:7" s="35" customFormat="1" ht="16.149999999999999" hidden="1" customHeight="1" x14ac:dyDescent="0.2">
      <c r="A54" s="40">
        <v>4.01</v>
      </c>
      <c r="B54" s="138" t="s">
        <v>60</v>
      </c>
      <c r="C54" s="153"/>
      <c r="D54" s="44" t="s">
        <v>61</v>
      </c>
      <c r="E54" s="45"/>
      <c r="F54" s="67"/>
      <c r="G54" s="55"/>
    </row>
    <row r="55" spans="1:7" s="35" customFormat="1" ht="14.45" hidden="1" customHeight="1" x14ac:dyDescent="0.2">
      <c r="A55" s="40">
        <v>4.0199999999999996</v>
      </c>
      <c r="B55" s="138" t="s">
        <v>62</v>
      </c>
      <c r="C55" s="153"/>
      <c r="D55" s="44" t="s">
        <v>61</v>
      </c>
      <c r="E55" s="45"/>
      <c r="F55" s="67"/>
      <c r="G55" s="55"/>
    </row>
    <row r="56" spans="1:7" hidden="1" x14ac:dyDescent="0.25">
      <c r="A56" s="52"/>
      <c r="B56" s="136" t="s">
        <v>63</v>
      </c>
      <c r="C56" s="136"/>
      <c r="D56" s="52"/>
      <c r="E56" s="52"/>
      <c r="F56" s="53"/>
      <c r="G56" s="56">
        <f>SUM(G54:G55)</f>
        <v>0</v>
      </c>
    </row>
    <row r="57" spans="1:7" hidden="1" x14ac:dyDescent="0.25"/>
    <row r="58" spans="1:7" s="35" customFormat="1" ht="15" customHeight="1" x14ac:dyDescent="0.2">
      <c r="A58" s="36">
        <v>5</v>
      </c>
      <c r="B58" s="143" t="s">
        <v>64</v>
      </c>
      <c r="C58" s="143"/>
      <c r="D58" s="37"/>
      <c r="E58" s="38"/>
      <c r="F58" s="39"/>
      <c r="G58" s="38"/>
    </row>
    <row r="59" spans="1:7" s="68" customFormat="1" ht="27.6" hidden="1" customHeight="1" x14ac:dyDescent="0.25">
      <c r="A59" s="40">
        <v>5.01</v>
      </c>
      <c r="B59" s="140" t="s">
        <v>65</v>
      </c>
      <c r="C59" s="147"/>
      <c r="D59" s="41" t="s">
        <v>29</v>
      </c>
      <c r="E59" s="51"/>
      <c r="F59" s="66"/>
      <c r="G59" s="55"/>
    </row>
    <row r="60" spans="1:7" s="68" customFormat="1" ht="27.6" hidden="1" customHeight="1" x14ac:dyDescent="0.25">
      <c r="A60" s="40">
        <v>5.0199999999999996</v>
      </c>
      <c r="B60" s="140" t="s">
        <v>66</v>
      </c>
      <c r="C60" s="147"/>
      <c r="D60" s="41" t="s">
        <v>29</v>
      </c>
      <c r="E60" s="51"/>
      <c r="F60" s="66"/>
      <c r="G60" s="55"/>
    </row>
    <row r="61" spans="1:7" s="68" customFormat="1" ht="27.6" hidden="1" customHeight="1" x14ac:dyDescent="0.25">
      <c r="A61" s="40">
        <v>5.03</v>
      </c>
      <c r="B61" s="140" t="s">
        <v>67</v>
      </c>
      <c r="C61" s="147"/>
      <c r="D61" s="41" t="s">
        <v>21</v>
      </c>
      <c r="E61" s="51"/>
      <c r="F61" s="66"/>
      <c r="G61" s="55"/>
    </row>
    <row r="62" spans="1:7" s="68" customFormat="1" ht="27.6" hidden="1" customHeight="1" x14ac:dyDescent="0.25">
      <c r="A62" s="40">
        <v>5.04</v>
      </c>
      <c r="B62" s="140" t="s">
        <v>68</v>
      </c>
      <c r="C62" s="147"/>
      <c r="D62" s="41" t="s">
        <v>21</v>
      </c>
      <c r="E62" s="51"/>
      <c r="F62" s="66"/>
      <c r="G62" s="55"/>
    </row>
    <row r="63" spans="1:7" s="68" customFormat="1" ht="27.6" hidden="1" customHeight="1" x14ac:dyDescent="0.25">
      <c r="A63" s="40">
        <v>5.05</v>
      </c>
      <c r="B63" s="140" t="s">
        <v>69</v>
      </c>
      <c r="C63" s="147"/>
      <c r="D63" s="41" t="s">
        <v>21</v>
      </c>
      <c r="E63" s="51"/>
      <c r="F63" s="66"/>
      <c r="G63" s="55"/>
    </row>
    <row r="64" spans="1:7" s="68" customFormat="1" ht="25.9" hidden="1" customHeight="1" x14ac:dyDescent="0.25">
      <c r="A64" s="40">
        <v>5.0599999999999996</v>
      </c>
      <c r="B64" s="140" t="s">
        <v>70</v>
      </c>
      <c r="C64" s="147"/>
      <c r="D64" s="41" t="s">
        <v>21</v>
      </c>
      <c r="E64" s="51"/>
      <c r="F64" s="66"/>
      <c r="G64" s="55"/>
    </row>
    <row r="65" spans="1:7" s="68" customFormat="1" ht="25.9" hidden="1" customHeight="1" x14ac:dyDescent="0.25">
      <c r="A65" s="40">
        <v>5.07</v>
      </c>
      <c r="B65" s="140" t="s">
        <v>71</v>
      </c>
      <c r="C65" s="147"/>
      <c r="D65" s="41" t="s">
        <v>21</v>
      </c>
      <c r="E65" s="51"/>
      <c r="F65" s="66"/>
      <c r="G65" s="55"/>
    </row>
    <row r="66" spans="1:7" s="68" customFormat="1" ht="48.75" hidden="1" customHeight="1" x14ac:dyDescent="0.25">
      <c r="A66" s="40">
        <v>5.08</v>
      </c>
      <c r="B66" s="140" t="s">
        <v>72</v>
      </c>
      <c r="C66" s="147"/>
      <c r="D66" s="41" t="s">
        <v>38</v>
      </c>
      <c r="E66" s="51"/>
      <c r="F66" s="66"/>
      <c r="G66" s="55"/>
    </row>
    <row r="67" spans="1:7" s="68" customFormat="1" ht="48.75" hidden="1" customHeight="1" x14ac:dyDescent="0.25">
      <c r="A67" s="40">
        <v>5.09</v>
      </c>
      <c r="B67" s="140" t="s">
        <v>73</v>
      </c>
      <c r="C67" s="147"/>
      <c r="D67" s="41" t="s">
        <v>38</v>
      </c>
      <c r="E67" s="51"/>
      <c r="F67" s="66"/>
      <c r="G67" s="55"/>
    </row>
    <row r="68" spans="1:7" s="72" customFormat="1" ht="111.75" customHeight="1" x14ac:dyDescent="0.2">
      <c r="A68" s="47">
        <v>5.0999999999999996</v>
      </c>
      <c r="B68" s="145" t="s">
        <v>74</v>
      </c>
      <c r="C68" s="146"/>
      <c r="D68" s="48" t="s">
        <v>21</v>
      </c>
      <c r="E68" s="49">
        <v>20</v>
      </c>
      <c r="F68" s="73"/>
      <c r="G68" s="74">
        <f t="shared" ref="G68" si="1">+E68*F68</f>
        <v>0</v>
      </c>
    </row>
    <row r="69" spans="1:7" s="72" customFormat="1" ht="99" hidden="1" customHeight="1" x14ac:dyDescent="0.2">
      <c r="A69" s="40">
        <v>5.1100000000000003</v>
      </c>
      <c r="B69" s="140" t="s">
        <v>75</v>
      </c>
      <c r="C69" s="147"/>
      <c r="D69" s="41" t="s">
        <v>21</v>
      </c>
      <c r="E69" s="51"/>
      <c r="F69" s="66"/>
      <c r="G69" s="65"/>
    </row>
    <row r="70" spans="1:7" s="72" customFormat="1" ht="122.25" hidden="1" customHeight="1" x14ac:dyDescent="0.2">
      <c r="A70" s="40">
        <v>5.12</v>
      </c>
      <c r="B70" s="138" t="s">
        <v>76</v>
      </c>
      <c r="C70" s="149"/>
      <c r="D70" s="69"/>
      <c r="E70" s="70"/>
      <c r="F70" s="71"/>
      <c r="G70" s="55"/>
    </row>
    <row r="71" spans="1:7" s="72" customFormat="1" ht="26.25" hidden="1" customHeight="1" x14ac:dyDescent="0.2">
      <c r="A71" s="40">
        <v>5.13</v>
      </c>
      <c r="B71" s="138" t="s">
        <v>77</v>
      </c>
      <c r="C71" s="149"/>
      <c r="D71" s="69" t="s">
        <v>21</v>
      </c>
      <c r="E71" s="70"/>
      <c r="F71" s="71"/>
      <c r="G71" s="55"/>
    </row>
    <row r="72" spans="1:7" s="72" customFormat="1" ht="26.25" hidden="1" customHeight="1" x14ac:dyDescent="0.2">
      <c r="A72" s="40">
        <v>5.14</v>
      </c>
      <c r="B72" s="138" t="s">
        <v>78</v>
      </c>
      <c r="C72" s="149"/>
      <c r="D72" s="69" t="s">
        <v>21</v>
      </c>
      <c r="E72" s="70"/>
      <c r="F72" s="71"/>
      <c r="G72" s="55"/>
    </row>
    <row r="73" spans="1:7" s="72" customFormat="1" ht="26.25" hidden="1" customHeight="1" x14ac:dyDescent="0.2">
      <c r="A73" s="40">
        <v>5.15</v>
      </c>
      <c r="B73" s="138" t="s">
        <v>79</v>
      </c>
      <c r="C73" s="149"/>
      <c r="D73" s="69" t="s">
        <v>21</v>
      </c>
      <c r="E73" s="70"/>
      <c r="F73" s="71"/>
      <c r="G73" s="55"/>
    </row>
    <row r="74" spans="1:7" s="72" customFormat="1" ht="50.25" hidden="1" customHeight="1" x14ac:dyDescent="0.2">
      <c r="A74" s="40">
        <v>5.16</v>
      </c>
      <c r="B74" s="140" t="s">
        <v>80</v>
      </c>
      <c r="C74" s="147"/>
      <c r="D74" s="41" t="s">
        <v>38</v>
      </c>
      <c r="E74" s="51"/>
      <c r="F74" s="66"/>
      <c r="G74" s="65"/>
    </row>
    <row r="75" spans="1:7" ht="36.75" hidden="1" customHeight="1" x14ac:dyDescent="0.25">
      <c r="A75" s="40">
        <v>5.17</v>
      </c>
      <c r="B75" s="138" t="s">
        <v>81</v>
      </c>
      <c r="C75" s="149"/>
      <c r="D75" s="69" t="s">
        <v>21</v>
      </c>
      <c r="E75" s="70"/>
      <c r="F75" s="66"/>
      <c r="G75" s="55"/>
    </row>
    <row r="76" spans="1:7" ht="51" hidden="1" customHeight="1" x14ac:dyDescent="0.25">
      <c r="A76" s="40">
        <v>5.18</v>
      </c>
      <c r="B76" s="138" t="s">
        <v>82</v>
      </c>
      <c r="C76" s="149"/>
      <c r="D76" s="69" t="s">
        <v>38</v>
      </c>
      <c r="E76" s="70"/>
      <c r="F76" s="66"/>
      <c r="G76" s="55"/>
    </row>
    <row r="77" spans="1:7" x14ac:dyDescent="0.25">
      <c r="A77" s="52"/>
      <c r="B77" s="136" t="s">
        <v>83</v>
      </c>
      <c r="C77" s="136"/>
      <c r="D77" s="52"/>
      <c r="E77" s="52"/>
      <c r="F77" s="53"/>
      <c r="G77" s="56">
        <f>SUM(G59:G76)</f>
        <v>0</v>
      </c>
    </row>
    <row r="79" spans="1:7" s="68" customFormat="1" ht="15" hidden="1" customHeight="1" x14ac:dyDescent="0.25">
      <c r="A79" s="36">
        <v>6</v>
      </c>
      <c r="B79" s="143" t="s">
        <v>84</v>
      </c>
      <c r="C79" s="144"/>
      <c r="D79" s="37"/>
      <c r="E79" s="75"/>
      <c r="F79" s="76"/>
      <c r="G79" s="38"/>
    </row>
    <row r="80" spans="1:7" s="35" customFormat="1" ht="86.25" hidden="1" customHeight="1" x14ac:dyDescent="0.2">
      <c r="A80" s="40">
        <v>6.01</v>
      </c>
      <c r="B80" s="140" t="s">
        <v>85</v>
      </c>
      <c r="C80" s="147"/>
      <c r="D80" s="41" t="s">
        <v>21</v>
      </c>
      <c r="E80" s="51"/>
      <c r="F80" s="43"/>
      <c r="G80" s="55"/>
    </row>
    <row r="81" spans="1:7" ht="61.5" hidden="1" customHeight="1" x14ac:dyDescent="0.25">
      <c r="A81" s="40">
        <v>6.02</v>
      </c>
      <c r="B81" s="140" t="s">
        <v>86</v>
      </c>
      <c r="C81" s="147"/>
      <c r="D81" s="41" t="s">
        <v>21</v>
      </c>
      <c r="E81" s="51"/>
      <c r="F81" s="43"/>
      <c r="G81" s="55"/>
    </row>
    <row r="82" spans="1:7" ht="61.5" hidden="1" customHeight="1" x14ac:dyDescent="0.25">
      <c r="A82" s="40">
        <v>6.03</v>
      </c>
      <c r="B82" s="140" t="s">
        <v>87</v>
      </c>
      <c r="C82" s="147"/>
      <c r="D82" s="41" t="s">
        <v>21</v>
      </c>
      <c r="E82" s="51"/>
      <c r="F82" s="43"/>
      <c r="G82" s="55"/>
    </row>
    <row r="83" spans="1:7" ht="61.5" hidden="1" customHeight="1" x14ac:dyDescent="0.25">
      <c r="A83" s="40">
        <v>6.04</v>
      </c>
      <c r="B83" s="140" t="s">
        <v>88</v>
      </c>
      <c r="C83" s="147"/>
      <c r="D83" s="41" t="s">
        <v>21</v>
      </c>
      <c r="E83" s="51"/>
      <c r="F83" s="43"/>
      <c r="G83" s="55"/>
    </row>
    <row r="84" spans="1:7" ht="99" hidden="1" customHeight="1" x14ac:dyDescent="0.25">
      <c r="A84" s="40">
        <v>6.05</v>
      </c>
      <c r="B84" s="140" t="s">
        <v>89</v>
      </c>
      <c r="C84" s="147"/>
      <c r="D84" s="41" t="s">
        <v>21</v>
      </c>
      <c r="E84" s="51"/>
      <c r="F84" s="43"/>
      <c r="G84" s="55"/>
    </row>
    <row r="85" spans="1:7" ht="98.25" hidden="1" customHeight="1" x14ac:dyDescent="0.25">
      <c r="A85" s="40">
        <v>6.06</v>
      </c>
      <c r="B85" s="140" t="s">
        <v>90</v>
      </c>
      <c r="C85" s="147"/>
      <c r="D85" s="41" t="s">
        <v>21</v>
      </c>
      <c r="E85" s="51"/>
      <c r="F85" s="43"/>
      <c r="G85" s="55"/>
    </row>
    <row r="86" spans="1:7" ht="61.5" hidden="1" customHeight="1" x14ac:dyDescent="0.25">
      <c r="A86" s="40">
        <v>6.07</v>
      </c>
      <c r="B86" s="140" t="s">
        <v>91</v>
      </c>
      <c r="C86" s="147"/>
      <c r="D86" s="41" t="s">
        <v>21</v>
      </c>
      <c r="E86" s="51"/>
      <c r="F86" s="43"/>
      <c r="G86" s="55"/>
    </row>
    <row r="87" spans="1:7" ht="61.5" hidden="1" customHeight="1" x14ac:dyDescent="0.25">
      <c r="A87" s="40">
        <v>6.08</v>
      </c>
      <c r="B87" s="140" t="s">
        <v>92</v>
      </c>
      <c r="C87" s="147"/>
      <c r="D87" s="41" t="s">
        <v>21</v>
      </c>
      <c r="E87" s="51"/>
      <c r="F87" s="43"/>
      <c r="G87" s="55"/>
    </row>
    <row r="88" spans="1:7" ht="72.75" hidden="1" customHeight="1" x14ac:dyDescent="0.25">
      <c r="A88" s="40">
        <v>6.09</v>
      </c>
      <c r="B88" s="140" t="s">
        <v>93</v>
      </c>
      <c r="C88" s="147"/>
      <c r="D88" s="41" t="s">
        <v>21</v>
      </c>
      <c r="E88" s="51"/>
      <c r="F88" s="43"/>
      <c r="G88" s="55"/>
    </row>
    <row r="89" spans="1:7" ht="75.75" hidden="1" customHeight="1" x14ac:dyDescent="0.25">
      <c r="A89" s="40">
        <v>6.1</v>
      </c>
      <c r="B89" s="140" t="s">
        <v>94</v>
      </c>
      <c r="C89" s="147"/>
      <c r="D89" s="41" t="s">
        <v>21</v>
      </c>
      <c r="E89" s="51"/>
      <c r="F89" s="43"/>
      <c r="G89" s="55"/>
    </row>
    <row r="90" spans="1:7" hidden="1" x14ac:dyDescent="0.25">
      <c r="A90" s="52"/>
      <c r="B90" s="136" t="s">
        <v>95</v>
      </c>
      <c r="C90" s="136"/>
      <c r="D90" s="52"/>
      <c r="E90" s="52"/>
      <c r="F90" s="53"/>
      <c r="G90" s="56">
        <f>SUM(G80:G89)</f>
        <v>0</v>
      </c>
    </row>
    <row r="91" spans="1:7" hidden="1" x14ac:dyDescent="0.25"/>
    <row r="92" spans="1:7" s="35" customFormat="1" ht="15" customHeight="1" x14ac:dyDescent="0.2">
      <c r="A92" s="36">
        <v>7</v>
      </c>
      <c r="B92" s="143" t="s">
        <v>96</v>
      </c>
      <c r="C92" s="143"/>
      <c r="D92" s="37"/>
      <c r="E92" s="38"/>
      <c r="F92" s="39"/>
      <c r="G92" s="38"/>
    </row>
    <row r="93" spans="1:7" s="35" customFormat="1" ht="26.25" customHeight="1" x14ac:dyDescent="0.2">
      <c r="A93" s="47">
        <v>7.01</v>
      </c>
      <c r="B93" s="145" t="s">
        <v>97</v>
      </c>
      <c r="C93" s="146"/>
      <c r="D93" s="48" t="s">
        <v>21</v>
      </c>
      <c r="E93" s="49">
        <v>30</v>
      </c>
      <c r="F93" s="73"/>
      <c r="G93" s="74">
        <f>+E93*F93</f>
        <v>0</v>
      </c>
    </row>
    <row r="94" spans="1:7" s="35" customFormat="1" ht="38.25" customHeight="1" x14ac:dyDescent="0.2">
      <c r="A94" s="47">
        <v>7.02</v>
      </c>
      <c r="B94" s="145" t="s">
        <v>98</v>
      </c>
      <c r="C94" s="146"/>
      <c r="D94" s="48" t="s">
        <v>21</v>
      </c>
      <c r="E94" s="49">
        <v>130</v>
      </c>
      <c r="F94" s="73"/>
      <c r="G94" s="74">
        <f>+E94*F94</f>
        <v>0</v>
      </c>
    </row>
    <row r="95" spans="1:7" s="35" customFormat="1" ht="51" hidden="1" customHeight="1" x14ac:dyDescent="0.2">
      <c r="A95" s="40">
        <v>7.03</v>
      </c>
      <c r="B95" s="138" t="s">
        <v>99</v>
      </c>
      <c r="C95" s="153"/>
      <c r="D95" s="44" t="s">
        <v>21</v>
      </c>
      <c r="E95" s="45"/>
      <c r="F95" s="67"/>
      <c r="G95" s="55"/>
    </row>
    <row r="96" spans="1:7" s="35" customFormat="1" ht="27" hidden="1" customHeight="1" x14ac:dyDescent="0.2">
      <c r="A96" s="40">
        <v>7.04</v>
      </c>
      <c r="B96" s="138" t="s">
        <v>100</v>
      </c>
      <c r="C96" s="153"/>
      <c r="D96" s="44" t="s">
        <v>21</v>
      </c>
      <c r="E96" s="45"/>
      <c r="F96" s="67"/>
      <c r="G96" s="55"/>
    </row>
    <row r="97" spans="1:7" x14ac:dyDescent="0.25">
      <c r="A97" s="52"/>
      <c r="B97" s="136" t="s">
        <v>101</v>
      </c>
      <c r="C97" s="136"/>
      <c r="D97" s="52"/>
      <c r="E97" s="52"/>
      <c r="F97" s="53"/>
      <c r="G97" s="56">
        <f>SUM(G93:G96)</f>
        <v>0</v>
      </c>
    </row>
    <row r="99" spans="1:7" x14ac:dyDescent="0.25">
      <c r="A99" s="36">
        <v>8</v>
      </c>
      <c r="B99" s="143" t="s">
        <v>102</v>
      </c>
      <c r="C99" s="143"/>
      <c r="D99" s="37"/>
      <c r="E99" s="38"/>
      <c r="F99" s="39"/>
      <c r="G99" s="38"/>
    </row>
    <row r="100" spans="1:7" ht="138" hidden="1" customHeight="1" x14ac:dyDescent="0.25">
      <c r="A100" s="40">
        <v>8.01</v>
      </c>
      <c r="B100" s="138" t="s">
        <v>103</v>
      </c>
      <c r="C100" s="153"/>
      <c r="D100" s="44" t="s">
        <v>21</v>
      </c>
      <c r="E100" s="45"/>
      <c r="F100" s="67"/>
      <c r="G100" s="55"/>
    </row>
    <row r="101" spans="1:7" ht="88.5" hidden="1" customHeight="1" x14ac:dyDescent="0.25">
      <c r="A101" s="40">
        <v>8.02</v>
      </c>
      <c r="B101" s="140" t="s">
        <v>104</v>
      </c>
      <c r="C101" s="147"/>
      <c r="D101" s="41" t="s">
        <v>21</v>
      </c>
      <c r="E101" s="51"/>
      <c r="F101" s="66"/>
      <c r="G101" s="55"/>
    </row>
    <row r="102" spans="1:7" ht="26.25" customHeight="1" x14ac:dyDescent="0.25">
      <c r="A102" s="47">
        <v>8.0299999999999994</v>
      </c>
      <c r="B102" s="145" t="s">
        <v>105</v>
      </c>
      <c r="C102" s="146"/>
      <c r="D102" s="48" t="s">
        <v>21</v>
      </c>
      <c r="E102" s="49">
        <v>23</v>
      </c>
      <c r="F102" s="73"/>
      <c r="G102" s="74">
        <f t="shared" ref="G102" si="2">+E102*F102</f>
        <v>0</v>
      </c>
    </row>
    <row r="103" spans="1:7" hidden="1" x14ac:dyDescent="0.25">
      <c r="A103" s="40">
        <v>8.0399999999999991</v>
      </c>
      <c r="B103" s="140" t="s">
        <v>106</v>
      </c>
      <c r="C103" s="147"/>
      <c r="D103" s="41" t="s">
        <v>21</v>
      </c>
      <c r="E103" s="51"/>
      <c r="F103" s="66"/>
      <c r="G103" s="55"/>
    </row>
    <row r="104" spans="1:7" hidden="1" x14ac:dyDescent="0.25">
      <c r="A104" s="40">
        <v>8.0500000000000007</v>
      </c>
      <c r="B104" s="140" t="s">
        <v>107</v>
      </c>
      <c r="C104" s="147"/>
      <c r="D104" s="41" t="s">
        <v>21</v>
      </c>
      <c r="E104" s="51"/>
      <c r="F104" s="66"/>
      <c r="G104" s="55"/>
    </row>
    <row r="105" spans="1:7" ht="27" hidden="1" customHeight="1" x14ac:dyDescent="0.25">
      <c r="A105" s="40">
        <v>8.06</v>
      </c>
      <c r="B105" s="138" t="s">
        <v>108</v>
      </c>
      <c r="C105" s="153"/>
      <c r="D105" s="44" t="s">
        <v>21</v>
      </c>
      <c r="E105" s="45"/>
      <c r="F105" s="67"/>
      <c r="G105" s="55"/>
    </row>
    <row r="106" spans="1:7" x14ac:dyDescent="0.25">
      <c r="A106" s="52"/>
      <c r="B106" s="136" t="s">
        <v>109</v>
      </c>
      <c r="C106" s="136"/>
      <c r="D106" s="52"/>
      <c r="E106" s="52"/>
      <c r="F106" s="53"/>
      <c r="G106" s="56">
        <f>SUM(G100:G105)</f>
        <v>0</v>
      </c>
    </row>
    <row r="108" spans="1:7" s="35" customFormat="1" ht="15" customHeight="1" x14ac:dyDescent="0.2">
      <c r="A108" s="36">
        <v>9</v>
      </c>
      <c r="B108" s="143" t="s">
        <v>110</v>
      </c>
      <c r="C108" s="143"/>
      <c r="D108" s="37"/>
      <c r="E108" s="38"/>
      <c r="F108" s="39"/>
      <c r="G108" s="38"/>
    </row>
    <row r="109" spans="1:7" s="35" customFormat="1" ht="37.5" customHeight="1" x14ac:dyDescent="0.2">
      <c r="A109" s="47">
        <v>9.01</v>
      </c>
      <c r="B109" s="145" t="s">
        <v>111</v>
      </c>
      <c r="C109" s="146"/>
      <c r="D109" s="48" t="s">
        <v>21</v>
      </c>
      <c r="E109" s="49">
        <v>26</v>
      </c>
      <c r="F109" s="73"/>
      <c r="G109" s="74">
        <f t="shared" ref="G109:G112" si="3">+E109*F109</f>
        <v>0</v>
      </c>
    </row>
    <row r="110" spans="1:7" s="35" customFormat="1" ht="37.5" hidden="1" customHeight="1" x14ac:dyDescent="0.2">
      <c r="A110" s="40">
        <v>9.02</v>
      </c>
      <c r="B110" s="140" t="s">
        <v>112</v>
      </c>
      <c r="C110" s="147"/>
      <c r="D110" s="41" t="s">
        <v>38</v>
      </c>
      <c r="E110" s="51"/>
      <c r="F110" s="66"/>
      <c r="G110" s="65"/>
    </row>
    <row r="111" spans="1:7" s="35" customFormat="1" ht="37.5" customHeight="1" x14ac:dyDescent="0.2">
      <c r="A111" s="47">
        <v>9.0299999999999994</v>
      </c>
      <c r="B111" s="145" t="s">
        <v>113</v>
      </c>
      <c r="C111" s="146"/>
      <c r="D111" s="48" t="s">
        <v>38</v>
      </c>
      <c r="E111" s="49">
        <v>23</v>
      </c>
      <c r="F111" s="73"/>
      <c r="G111" s="74">
        <f>+E111*F111</f>
        <v>0</v>
      </c>
    </row>
    <row r="112" spans="1:7" s="35" customFormat="1" ht="37.5" hidden="1" customHeight="1" x14ac:dyDescent="0.2">
      <c r="A112" s="40">
        <v>9.0399999999999991</v>
      </c>
      <c r="B112" s="140" t="s">
        <v>114</v>
      </c>
      <c r="C112" s="147"/>
      <c r="D112" s="41" t="s">
        <v>21</v>
      </c>
      <c r="E112" s="51">
        <v>0</v>
      </c>
      <c r="F112" s="66"/>
      <c r="G112" s="65">
        <f t="shared" si="3"/>
        <v>0</v>
      </c>
    </row>
    <row r="113" spans="1:7" x14ac:dyDescent="0.25">
      <c r="A113" s="52"/>
      <c r="B113" s="136" t="s">
        <v>115</v>
      </c>
      <c r="C113" s="136"/>
      <c r="D113" s="52"/>
      <c r="E113" s="52"/>
      <c r="F113" s="53"/>
      <c r="G113" s="56">
        <f>SUM(G109:G112)</f>
        <v>0</v>
      </c>
    </row>
    <row r="115" spans="1:7" s="77" customFormat="1" ht="15" customHeight="1" x14ac:dyDescent="0.2">
      <c r="A115" s="36">
        <v>10</v>
      </c>
      <c r="B115" s="143" t="s">
        <v>116</v>
      </c>
      <c r="C115" s="143"/>
      <c r="D115" s="37"/>
      <c r="E115" s="38"/>
      <c r="F115" s="39"/>
      <c r="G115" s="38"/>
    </row>
    <row r="116" spans="1:7" s="77" customFormat="1" ht="148.5" customHeight="1" x14ac:dyDescent="0.2">
      <c r="A116" s="47">
        <v>10.01</v>
      </c>
      <c r="B116" s="145" t="s">
        <v>117</v>
      </c>
      <c r="C116" s="146"/>
      <c r="D116" s="48"/>
      <c r="E116" s="49"/>
      <c r="F116" s="50"/>
      <c r="G116" s="74"/>
    </row>
    <row r="117" spans="1:7" s="77" customFormat="1" ht="15.95" customHeight="1" x14ac:dyDescent="0.2">
      <c r="A117" s="47"/>
      <c r="B117" s="160" t="s">
        <v>298</v>
      </c>
      <c r="C117" s="161"/>
      <c r="D117" s="48" t="s">
        <v>27</v>
      </c>
      <c r="E117" s="49">
        <v>1</v>
      </c>
      <c r="F117" s="50"/>
      <c r="G117" s="74">
        <f t="shared" ref="G117:G119" si="4">+E117*F117</f>
        <v>0</v>
      </c>
    </row>
    <row r="118" spans="1:7" s="77" customFormat="1" ht="15.95" customHeight="1" x14ac:dyDescent="0.2">
      <c r="A118" s="47"/>
      <c r="B118" s="160" t="s">
        <v>299</v>
      </c>
      <c r="C118" s="161"/>
      <c r="D118" s="48" t="s">
        <v>27</v>
      </c>
      <c r="E118" s="49">
        <v>1</v>
      </c>
      <c r="F118" s="50"/>
      <c r="G118" s="74">
        <f t="shared" si="4"/>
        <v>0</v>
      </c>
    </row>
    <row r="119" spans="1:7" s="77" customFormat="1" ht="15.95" customHeight="1" x14ac:dyDescent="0.2">
      <c r="A119" s="47"/>
      <c r="B119" s="160" t="s">
        <v>300</v>
      </c>
      <c r="C119" s="161"/>
      <c r="D119" s="48" t="s">
        <v>27</v>
      </c>
      <c r="E119" s="49">
        <v>1</v>
      </c>
      <c r="F119" s="50"/>
      <c r="G119" s="74">
        <f t="shared" si="4"/>
        <v>0</v>
      </c>
    </row>
    <row r="120" spans="1:7" s="77" customFormat="1" ht="15.95" hidden="1" customHeight="1" x14ac:dyDescent="0.2">
      <c r="A120" s="40"/>
      <c r="B120" s="158" t="s">
        <v>292</v>
      </c>
      <c r="C120" s="159"/>
      <c r="D120" s="41" t="s">
        <v>27</v>
      </c>
      <c r="E120" s="51"/>
      <c r="F120" s="43"/>
      <c r="G120" s="65"/>
    </row>
    <row r="121" spans="1:7" s="77" customFormat="1" ht="160.5" customHeight="1" x14ac:dyDescent="0.2">
      <c r="A121" s="47">
        <v>10.02</v>
      </c>
      <c r="B121" s="145" t="s">
        <v>121</v>
      </c>
      <c r="C121" s="146"/>
      <c r="D121" s="48"/>
      <c r="E121" s="49"/>
      <c r="F121" s="50"/>
      <c r="G121" s="74"/>
    </row>
    <row r="122" spans="1:7" s="77" customFormat="1" ht="15" customHeight="1" x14ac:dyDescent="0.2">
      <c r="A122" s="47"/>
      <c r="B122" s="160" t="s">
        <v>301</v>
      </c>
      <c r="C122" s="161"/>
      <c r="D122" s="48" t="s">
        <v>27</v>
      </c>
      <c r="E122" s="49">
        <v>1</v>
      </c>
      <c r="F122" s="50"/>
      <c r="G122" s="74">
        <f t="shared" ref="G122:G127" si="5">+E122*F122</f>
        <v>0</v>
      </c>
    </row>
    <row r="123" spans="1:7" s="77" customFormat="1" ht="75" hidden="1" customHeight="1" x14ac:dyDescent="0.2">
      <c r="A123" s="40">
        <v>10.029999999999999</v>
      </c>
      <c r="B123" s="140" t="s">
        <v>123</v>
      </c>
      <c r="C123" s="147"/>
      <c r="D123" s="41"/>
      <c r="E123" s="51"/>
      <c r="F123" s="43"/>
      <c r="G123" s="65"/>
    </row>
    <row r="124" spans="1:7" s="77" customFormat="1" ht="15.95" hidden="1" customHeight="1" x14ac:dyDescent="0.2">
      <c r="A124" s="40"/>
      <c r="B124" s="158" t="s">
        <v>125</v>
      </c>
      <c r="C124" s="159"/>
      <c r="D124" s="41" t="s">
        <v>27</v>
      </c>
      <c r="E124" s="51"/>
      <c r="F124" s="43"/>
      <c r="G124" s="65"/>
    </row>
    <row r="125" spans="1:7" s="77" customFormat="1" ht="15.95" hidden="1" customHeight="1" x14ac:dyDescent="0.2">
      <c r="A125" s="40"/>
      <c r="B125" s="158" t="s">
        <v>292</v>
      </c>
      <c r="C125" s="159"/>
      <c r="D125" s="41" t="s">
        <v>27</v>
      </c>
      <c r="E125" s="51"/>
      <c r="F125" s="43"/>
      <c r="G125" s="65"/>
    </row>
    <row r="126" spans="1:7" s="77" customFormat="1" ht="15" hidden="1" customHeight="1" x14ac:dyDescent="0.2">
      <c r="A126" s="40">
        <v>10.039999999999999</v>
      </c>
      <c r="B126" s="140" t="s">
        <v>126</v>
      </c>
      <c r="C126" s="147"/>
      <c r="D126" s="41" t="s">
        <v>27</v>
      </c>
      <c r="E126" s="51"/>
      <c r="F126" s="43"/>
      <c r="G126" s="65"/>
    </row>
    <row r="127" spans="1:7" s="77" customFormat="1" ht="111.75" hidden="1" customHeight="1" x14ac:dyDescent="0.2">
      <c r="A127" s="40">
        <v>10.050000000000001</v>
      </c>
      <c r="B127" s="140" t="s">
        <v>127</v>
      </c>
      <c r="C127" s="140"/>
      <c r="D127" s="41"/>
      <c r="E127" s="51"/>
      <c r="F127" s="66"/>
      <c r="G127" s="65">
        <f t="shared" si="5"/>
        <v>0</v>
      </c>
    </row>
    <row r="128" spans="1:7" s="77" customFormat="1" ht="15.95" hidden="1" customHeight="1" x14ac:dyDescent="0.2">
      <c r="A128" s="40"/>
      <c r="B128" s="158" t="s">
        <v>302</v>
      </c>
      <c r="C128" s="159"/>
      <c r="D128" s="41" t="s">
        <v>27</v>
      </c>
      <c r="E128" s="51"/>
      <c r="F128" s="43"/>
      <c r="G128" s="65"/>
    </row>
    <row r="129" spans="1:9" s="77" customFormat="1" ht="15.95" hidden="1" customHeight="1" x14ac:dyDescent="0.2">
      <c r="A129" s="40"/>
      <c r="B129" s="158" t="s">
        <v>294</v>
      </c>
      <c r="C129" s="159"/>
      <c r="D129" s="41" t="s">
        <v>27</v>
      </c>
      <c r="E129" s="51"/>
      <c r="F129" s="43"/>
      <c r="G129" s="65"/>
    </row>
    <row r="130" spans="1:9" s="77" customFormat="1" ht="15.95" hidden="1" customHeight="1" x14ac:dyDescent="0.2">
      <c r="A130" s="40"/>
      <c r="B130" s="158" t="s">
        <v>295</v>
      </c>
      <c r="C130" s="159"/>
      <c r="D130" s="41" t="s">
        <v>27</v>
      </c>
      <c r="E130" s="51"/>
      <c r="F130" s="43"/>
      <c r="G130" s="65"/>
    </row>
    <row r="131" spans="1:9" s="77" customFormat="1" ht="25.5" hidden="1" customHeight="1" x14ac:dyDescent="0.2">
      <c r="A131" s="40">
        <v>10.06</v>
      </c>
      <c r="B131" s="140" t="s">
        <v>130</v>
      </c>
      <c r="C131" s="147"/>
      <c r="D131" s="41" t="s">
        <v>38</v>
      </c>
      <c r="E131" s="51"/>
      <c r="F131" s="66"/>
      <c r="G131" s="65"/>
    </row>
    <row r="132" spans="1:9" s="77" customFormat="1" ht="25.5" hidden="1" customHeight="1" x14ac:dyDescent="0.2">
      <c r="A132" s="40">
        <v>10.07</v>
      </c>
      <c r="B132" s="140" t="s">
        <v>131</v>
      </c>
      <c r="C132" s="147"/>
      <c r="D132" s="41" t="s">
        <v>38</v>
      </c>
      <c r="E132" s="51"/>
      <c r="F132" s="66"/>
      <c r="G132" s="65"/>
    </row>
    <row r="133" spans="1:9" s="68" customFormat="1" ht="28.15" customHeight="1" x14ac:dyDescent="0.25">
      <c r="A133" s="40"/>
      <c r="B133" s="140" t="s">
        <v>132</v>
      </c>
      <c r="C133" s="147"/>
      <c r="D133" s="41"/>
      <c r="E133" s="51"/>
      <c r="F133" s="43"/>
      <c r="G133" s="65"/>
    </row>
    <row r="134" spans="1:9" x14ac:dyDescent="0.25">
      <c r="A134" s="52"/>
      <c r="B134" s="136" t="s">
        <v>133</v>
      </c>
      <c r="C134" s="136"/>
      <c r="D134" s="52"/>
      <c r="E134" s="52"/>
      <c r="F134" s="53"/>
      <c r="G134" s="56">
        <f>SUM(G116:G133)</f>
        <v>0</v>
      </c>
    </row>
    <row r="136" spans="1:9" s="68" customFormat="1" ht="15" hidden="1" customHeight="1" x14ac:dyDescent="0.25">
      <c r="A136" s="36">
        <v>11</v>
      </c>
      <c r="B136" s="143" t="s">
        <v>134</v>
      </c>
      <c r="C136" s="143"/>
      <c r="D136" s="37"/>
      <c r="E136" s="38"/>
      <c r="F136" s="39"/>
      <c r="G136" s="38"/>
    </row>
    <row r="137" spans="1:9" s="68" customFormat="1" ht="101.25" hidden="1" customHeight="1" x14ac:dyDescent="0.25">
      <c r="A137" s="40">
        <v>11.01</v>
      </c>
      <c r="B137" s="138" t="s">
        <v>135</v>
      </c>
      <c r="C137" s="153"/>
      <c r="D137" s="44" t="s">
        <v>21</v>
      </c>
      <c r="E137" s="51"/>
      <c r="F137" s="43"/>
      <c r="G137" s="65"/>
    </row>
    <row r="138" spans="1:9" s="68" customFormat="1" ht="272.25" hidden="1" customHeight="1" x14ac:dyDescent="0.25">
      <c r="A138" s="40">
        <v>11.02</v>
      </c>
      <c r="B138" s="138" t="s">
        <v>136</v>
      </c>
      <c r="C138" s="153"/>
      <c r="D138" s="44" t="s">
        <v>21</v>
      </c>
      <c r="E138" s="51"/>
      <c r="F138" s="43"/>
      <c r="G138" s="65"/>
      <c r="H138" s="79"/>
      <c r="I138" s="79"/>
    </row>
    <row r="139" spans="1:9" hidden="1" x14ac:dyDescent="0.25">
      <c r="A139" s="52"/>
      <c r="B139" s="136" t="s">
        <v>137</v>
      </c>
      <c r="C139" s="136"/>
      <c r="D139" s="52"/>
      <c r="E139" s="52"/>
      <c r="F139" s="53"/>
      <c r="G139" s="56">
        <f>SUM(G137:G138)</f>
        <v>0</v>
      </c>
    </row>
    <row r="140" spans="1:9" hidden="1" x14ac:dyDescent="0.25"/>
    <row r="141" spans="1:9" s="68" customFormat="1" ht="15" hidden="1" customHeight="1" x14ac:dyDescent="0.25">
      <c r="A141" s="36">
        <v>12</v>
      </c>
      <c r="B141" s="143" t="s">
        <v>138</v>
      </c>
      <c r="C141" s="143"/>
      <c r="D141" s="37"/>
      <c r="E141" s="38"/>
      <c r="F141" s="39"/>
      <c r="G141" s="38"/>
    </row>
    <row r="142" spans="1:9" s="68" customFormat="1" ht="50.45" hidden="1" customHeight="1" x14ac:dyDescent="0.25">
      <c r="A142" s="40">
        <v>12.01</v>
      </c>
      <c r="B142" s="138" t="s">
        <v>139</v>
      </c>
      <c r="C142" s="153"/>
      <c r="D142" s="44" t="s">
        <v>61</v>
      </c>
      <c r="E142" s="45"/>
      <c r="F142" s="46"/>
      <c r="G142" s="55"/>
    </row>
    <row r="143" spans="1:9" s="68" customFormat="1" ht="37.5" hidden="1" customHeight="1" x14ac:dyDescent="0.25">
      <c r="A143" s="40">
        <v>12.02</v>
      </c>
      <c r="B143" s="138" t="s">
        <v>140</v>
      </c>
      <c r="C143" s="153"/>
      <c r="D143" s="44" t="s">
        <v>61</v>
      </c>
      <c r="E143" s="45"/>
      <c r="F143" s="46"/>
      <c r="G143" s="55"/>
    </row>
    <row r="144" spans="1:9" hidden="1" x14ac:dyDescent="0.25">
      <c r="A144" s="52"/>
      <c r="B144" s="136" t="s">
        <v>141</v>
      </c>
      <c r="C144" s="136"/>
      <c r="D144" s="52"/>
      <c r="E144" s="52"/>
      <c r="F144" s="53"/>
      <c r="G144" s="56">
        <f>SUM(G142:G143)</f>
        <v>0</v>
      </c>
    </row>
    <row r="145" spans="1:7" hidden="1" x14ac:dyDescent="0.25"/>
    <row r="146" spans="1:7" s="68" customFormat="1" ht="15" hidden="1" customHeight="1" x14ac:dyDescent="0.25">
      <c r="A146" s="36">
        <v>13</v>
      </c>
      <c r="B146" s="143" t="s">
        <v>142</v>
      </c>
      <c r="C146" s="144"/>
      <c r="D146" s="37"/>
      <c r="E146" s="75"/>
      <c r="F146" s="76"/>
      <c r="G146" s="38"/>
    </row>
    <row r="147" spans="1:7" s="68" customFormat="1" ht="52.5" hidden="1" customHeight="1" x14ac:dyDescent="0.25">
      <c r="A147" s="40">
        <v>13.01</v>
      </c>
      <c r="B147" s="140" t="s">
        <v>143</v>
      </c>
      <c r="C147" s="147"/>
      <c r="D147" s="41" t="s">
        <v>21</v>
      </c>
      <c r="E147" s="51"/>
      <c r="F147" s="66"/>
      <c r="G147" s="65"/>
    </row>
    <row r="148" spans="1:7" s="68" customFormat="1" ht="63" hidden="1" customHeight="1" x14ac:dyDescent="0.25">
      <c r="A148" s="40">
        <v>13.02</v>
      </c>
      <c r="B148" s="140" t="s">
        <v>144</v>
      </c>
      <c r="C148" s="147"/>
      <c r="D148" s="41" t="s">
        <v>21</v>
      </c>
      <c r="E148" s="51"/>
      <c r="F148" s="66"/>
      <c r="G148" s="55"/>
    </row>
    <row r="149" spans="1:7" s="68" customFormat="1" ht="37.5" hidden="1" customHeight="1" x14ac:dyDescent="0.25">
      <c r="A149" s="40">
        <v>13.03</v>
      </c>
      <c r="B149" s="140" t="s">
        <v>145</v>
      </c>
      <c r="C149" s="147"/>
      <c r="D149" s="41" t="s">
        <v>21</v>
      </c>
      <c r="E149" s="51"/>
      <c r="F149" s="66"/>
      <c r="G149" s="55"/>
    </row>
    <row r="150" spans="1:7" s="68" customFormat="1" ht="37.5" hidden="1" customHeight="1" x14ac:dyDescent="0.25">
      <c r="A150" s="40">
        <v>13.04</v>
      </c>
      <c r="B150" s="140" t="s">
        <v>146</v>
      </c>
      <c r="C150" s="147"/>
      <c r="D150" s="41" t="s">
        <v>38</v>
      </c>
      <c r="E150" s="51"/>
      <c r="F150" s="66"/>
      <c r="G150" s="55"/>
    </row>
    <row r="151" spans="1:7" s="68" customFormat="1" ht="37.5" hidden="1" customHeight="1" x14ac:dyDescent="0.25">
      <c r="A151" s="40">
        <v>13.05</v>
      </c>
      <c r="B151" s="140" t="s">
        <v>147</v>
      </c>
      <c r="C151" s="147"/>
      <c r="D151" s="41" t="s">
        <v>38</v>
      </c>
      <c r="E151" s="51"/>
      <c r="F151" s="66"/>
      <c r="G151" s="55"/>
    </row>
    <row r="152" spans="1:7" s="68" customFormat="1" ht="37.5" hidden="1" customHeight="1" x14ac:dyDescent="0.25">
      <c r="A152" s="40">
        <v>13.06</v>
      </c>
      <c r="B152" s="140" t="s">
        <v>148</v>
      </c>
      <c r="C152" s="147"/>
      <c r="D152" s="41" t="s">
        <v>21</v>
      </c>
      <c r="E152" s="51"/>
      <c r="F152" s="66"/>
      <c r="G152" s="55"/>
    </row>
    <row r="153" spans="1:7" s="68" customFormat="1" ht="99.75" hidden="1" customHeight="1" x14ac:dyDescent="0.25">
      <c r="A153" s="40">
        <v>13.07</v>
      </c>
      <c r="B153" s="140" t="s">
        <v>149</v>
      </c>
      <c r="C153" s="147"/>
      <c r="D153" s="41" t="s">
        <v>21</v>
      </c>
      <c r="E153" s="51"/>
      <c r="F153" s="66"/>
      <c r="G153" s="65"/>
    </row>
    <row r="154" spans="1:7" s="68" customFormat="1" ht="112.5" hidden="1" customHeight="1" x14ac:dyDescent="0.25">
      <c r="A154" s="40">
        <v>13.08</v>
      </c>
      <c r="B154" s="140" t="s">
        <v>150</v>
      </c>
      <c r="C154" s="147"/>
      <c r="D154" s="41" t="s">
        <v>21</v>
      </c>
      <c r="E154" s="51"/>
      <c r="F154" s="66"/>
      <c r="G154" s="65"/>
    </row>
    <row r="155" spans="1:7" s="68" customFormat="1" ht="27" hidden="1" customHeight="1" x14ac:dyDescent="0.25">
      <c r="A155" s="40">
        <v>13.09</v>
      </c>
      <c r="B155" s="140" t="s">
        <v>151</v>
      </c>
      <c r="C155" s="147"/>
      <c r="D155" s="41" t="s">
        <v>21</v>
      </c>
      <c r="E155" s="51"/>
      <c r="F155" s="66"/>
      <c r="G155" s="55"/>
    </row>
    <row r="156" spans="1:7" hidden="1" x14ac:dyDescent="0.25">
      <c r="A156" s="52"/>
      <c r="B156" s="136" t="s">
        <v>152</v>
      </c>
      <c r="C156" s="136"/>
      <c r="D156" s="52"/>
      <c r="E156" s="52"/>
      <c r="F156" s="53"/>
      <c r="G156" s="56">
        <f>SUM(G147:G155)</f>
        <v>0</v>
      </c>
    </row>
    <row r="157" spans="1:7" hidden="1" x14ac:dyDescent="0.25"/>
    <row r="158" spans="1:7" s="68" customFormat="1" ht="15" hidden="1" customHeight="1" x14ac:dyDescent="0.25">
      <c r="A158" s="36">
        <v>14</v>
      </c>
      <c r="B158" s="143" t="s">
        <v>153</v>
      </c>
      <c r="C158" s="143"/>
      <c r="D158" s="37"/>
      <c r="E158" s="38"/>
      <c r="F158" s="39"/>
      <c r="G158" s="38"/>
    </row>
    <row r="159" spans="1:7" s="68" customFormat="1" ht="51.75" hidden="1" customHeight="1" x14ac:dyDescent="0.25">
      <c r="A159" s="40">
        <v>14.01</v>
      </c>
      <c r="B159" s="138" t="s">
        <v>154</v>
      </c>
      <c r="C159" s="153"/>
      <c r="D159" s="44" t="s">
        <v>21</v>
      </c>
      <c r="E159" s="45"/>
      <c r="F159" s="46"/>
      <c r="G159" s="55"/>
    </row>
    <row r="160" spans="1:7" s="68" customFormat="1" ht="63" hidden="1" customHeight="1" x14ac:dyDescent="0.25">
      <c r="A160" s="40">
        <v>14.02</v>
      </c>
      <c r="B160" s="140" t="s">
        <v>155</v>
      </c>
      <c r="C160" s="147"/>
      <c r="D160" s="41" t="s">
        <v>38</v>
      </c>
      <c r="E160" s="51"/>
      <c r="F160" s="43"/>
      <c r="G160" s="55"/>
    </row>
    <row r="161" spans="1:7" s="68" customFormat="1" ht="61.5" hidden="1" customHeight="1" x14ac:dyDescent="0.25">
      <c r="A161" s="40">
        <v>14.03</v>
      </c>
      <c r="B161" s="140" t="s">
        <v>156</v>
      </c>
      <c r="C161" s="147"/>
      <c r="D161" s="41" t="s">
        <v>21</v>
      </c>
      <c r="E161" s="51"/>
      <c r="F161" s="43"/>
      <c r="G161" s="65"/>
    </row>
    <row r="162" spans="1:7" s="68" customFormat="1" ht="27" hidden="1" customHeight="1" x14ac:dyDescent="0.25">
      <c r="A162" s="40">
        <v>14.04</v>
      </c>
      <c r="B162" s="140" t="s">
        <v>157</v>
      </c>
      <c r="C162" s="147"/>
      <c r="D162" s="41" t="s">
        <v>21</v>
      </c>
      <c r="E162" s="51"/>
      <c r="F162" s="66"/>
      <c r="G162" s="55"/>
    </row>
    <row r="163" spans="1:7" hidden="1" x14ac:dyDescent="0.25">
      <c r="A163" s="52"/>
      <c r="B163" s="136" t="s">
        <v>158</v>
      </c>
      <c r="C163" s="136"/>
      <c r="D163" s="52"/>
      <c r="E163" s="52"/>
      <c r="F163" s="53"/>
      <c r="G163" s="56">
        <f>SUM(G159:G162)</f>
        <v>0</v>
      </c>
    </row>
    <row r="164" spans="1:7" hidden="1" x14ac:dyDescent="0.25"/>
    <row r="165" spans="1:7" s="68" customFormat="1" ht="15" hidden="1" customHeight="1" x14ac:dyDescent="0.25">
      <c r="A165" s="36">
        <v>15</v>
      </c>
      <c r="B165" s="143" t="s">
        <v>159</v>
      </c>
      <c r="C165" s="143"/>
      <c r="D165" s="37"/>
      <c r="E165" s="38"/>
      <c r="F165" s="39"/>
      <c r="G165" s="38"/>
    </row>
    <row r="166" spans="1:7" s="68" customFormat="1" ht="39.75" hidden="1" customHeight="1" x14ac:dyDescent="0.25">
      <c r="A166" s="40">
        <v>15.01</v>
      </c>
      <c r="B166" s="138" t="s">
        <v>160</v>
      </c>
      <c r="C166" s="153"/>
      <c r="D166" s="44" t="s">
        <v>38</v>
      </c>
      <c r="E166" s="45"/>
      <c r="F166" s="46"/>
      <c r="G166" s="55"/>
    </row>
    <row r="167" spans="1:7" s="68" customFormat="1" ht="51" hidden="1" customHeight="1" x14ac:dyDescent="0.25">
      <c r="A167" s="40">
        <v>15.02</v>
      </c>
      <c r="B167" s="138" t="s">
        <v>161</v>
      </c>
      <c r="C167" s="153"/>
      <c r="D167" s="44" t="s">
        <v>38</v>
      </c>
      <c r="E167" s="45"/>
      <c r="F167" s="46"/>
      <c r="G167" s="55"/>
    </row>
    <row r="168" spans="1:7" s="68" customFormat="1" ht="26.45" hidden="1" customHeight="1" x14ac:dyDescent="0.25">
      <c r="A168" s="40">
        <v>15.03</v>
      </c>
      <c r="B168" s="140" t="s">
        <v>162</v>
      </c>
      <c r="C168" s="147"/>
      <c r="D168" s="41" t="s">
        <v>163</v>
      </c>
      <c r="E168" s="51"/>
      <c r="F168" s="43"/>
      <c r="G168" s="55"/>
    </row>
    <row r="169" spans="1:7" s="68" customFormat="1" ht="49.5" hidden="1" customHeight="1" x14ac:dyDescent="0.25">
      <c r="A169" s="40">
        <v>15.04</v>
      </c>
      <c r="B169" s="140" t="s">
        <v>164</v>
      </c>
      <c r="C169" s="147"/>
      <c r="D169" s="41" t="s">
        <v>163</v>
      </c>
      <c r="E169" s="51"/>
      <c r="F169" s="43"/>
      <c r="G169" s="55"/>
    </row>
    <row r="170" spans="1:7" s="68" customFormat="1" ht="53.25" hidden="1" customHeight="1" x14ac:dyDescent="0.25">
      <c r="A170" s="40">
        <v>15.05</v>
      </c>
      <c r="B170" s="140" t="s">
        <v>165</v>
      </c>
      <c r="C170" s="147"/>
      <c r="D170" s="41" t="s">
        <v>163</v>
      </c>
      <c r="E170" s="51"/>
      <c r="F170" s="43"/>
      <c r="G170" s="65"/>
    </row>
    <row r="171" spans="1:7" ht="39" hidden="1" customHeight="1" x14ac:dyDescent="0.25">
      <c r="A171" s="40">
        <v>15.06</v>
      </c>
      <c r="B171" s="140" t="s">
        <v>166</v>
      </c>
      <c r="C171" s="147"/>
      <c r="D171" s="41" t="s">
        <v>38</v>
      </c>
      <c r="E171" s="51"/>
      <c r="F171" s="43"/>
      <c r="G171" s="65"/>
    </row>
    <row r="172" spans="1:7" ht="39" hidden="1" customHeight="1" x14ac:dyDescent="0.25">
      <c r="A172" s="40">
        <v>15.07</v>
      </c>
      <c r="B172" s="140" t="s">
        <v>167</v>
      </c>
      <c r="C172" s="147"/>
      <c r="D172" s="41" t="s">
        <v>21</v>
      </c>
      <c r="E172" s="51"/>
      <c r="F172" s="43"/>
      <c r="G172" s="65"/>
    </row>
    <row r="173" spans="1:7" ht="27" hidden="1" customHeight="1" x14ac:dyDescent="0.25">
      <c r="A173" s="40">
        <v>15.08</v>
      </c>
      <c r="B173" s="140" t="s">
        <v>168</v>
      </c>
      <c r="C173" s="147"/>
      <c r="D173" s="41" t="s">
        <v>163</v>
      </c>
      <c r="E173" s="51"/>
      <c r="F173" s="43"/>
      <c r="G173" s="65"/>
    </row>
    <row r="174" spans="1:7" ht="39" hidden="1" customHeight="1" x14ac:dyDescent="0.25">
      <c r="A174" s="40">
        <v>15.09</v>
      </c>
      <c r="B174" s="140" t="s">
        <v>169</v>
      </c>
      <c r="C174" s="147"/>
      <c r="D174" s="41" t="s">
        <v>163</v>
      </c>
      <c r="E174" s="51"/>
      <c r="F174" s="43"/>
      <c r="G174" s="65"/>
    </row>
    <row r="175" spans="1:7" ht="39" hidden="1" customHeight="1" x14ac:dyDescent="0.25">
      <c r="A175" s="40">
        <v>15.1</v>
      </c>
      <c r="B175" s="140" t="s">
        <v>170</v>
      </c>
      <c r="C175" s="147"/>
      <c r="D175" s="41" t="s">
        <v>38</v>
      </c>
      <c r="E175" s="51"/>
      <c r="F175" s="66"/>
      <c r="G175" s="65"/>
    </row>
    <row r="176" spans="1:7" ht="39" hidden="1" customHeight="1" x14ac:dyDescent="0.25">
      <c r="A176" s="40">
        <v>15.11</v>
      </c>
      <c r="B176" s="140" t="s">
        <v>171</v>
      </c>
      <c r="C176" s="147"/>
      <c r="D176" s="41" t="s">
        <v>38</v>
      </c>
      <c r="E176" s="51"/>
      <c r="F176" s="66"/>
      <c r="G176" s="65"/>
    </row>
    <row r="177" spans="1:7" hidden="1" x14ac:dyDescent="0.25">
      <c r="A177" s="52"/>
      <c r="B177" s="136" t="s">
        <v>172</v>
      </c>
      <c r="C177" s="136"/>
      <c r="D177" s="52"/>
      <c r="E177" s="52"/>
      <c r="F177" s="53"/>
      <c r="G177" s="56">
        <f>SUM(G166:G176)</f>
        <v>0</v>
      </c>
    </row>
    <row r="178" spans="1:7" hidden="1" x14ac:dyDescent="0.25"/>
    <row r="179" spans="1:7" s="68" customFormat="1" ht="15" customHeight="1" x14ac:dyDescent="0.25">
      <c r="A179" s="36">
        <v>16</v>
      </c>
      <c r="B179" s="143" t="s">
        <v>173</v>
      </c>
      <c r="C179" s="143"/>
      <c r="D179" s="37"/>
      <c r="E179" s="38"/>
      <c r="F179" s="39"/>
      <c r="G179" s="38"/>
    </row>
    <row r="180" spans="1:7" s="68" customFormat="1" ht="49.9" hidden="1" customHeight="1" x14ac:dyDescent="0.25">
      <c r="A180" s="40">
        <v>16.010000000000002</v>
      </c>
      <c r="B180" s="138" t="s">
        <v>174</v>
      </c>
      <c r="C180" s="153"/>
      <c r="D180" s="44" t="s">
        <v>21</v>
      </c>
      <c r="E180" s="45"/>
      <c r="F180" s="67"/>
      <c r="G180" s="55"/>
    </row>
    <row r="181" spans="1:7" s="68" customFormat="1" ht="50.25" hidden="1" customHeight="1" x14ac:dyDescent="0.25">
      <c r="A181" s="40">
        <v>16.02</v>
      </c>
      <c r="B181" s="140" t="s">
        <v>175</v>
      </c>
      <c r="C181" s="147"/>
      <c r="D181" s="41" t="s">
        <v>21</v>
      </c>
      <c r="E181" s="51"/>
      <c r="F181" s="67"/>
      <c r="G181" s="55"/>
    </row>
    <row r="182" spans="1:7" s="68" customFormat="1" ht="61.5" hidden="1" customHeight="1" x14ac:dyDescent="0.25">
      <c r="A182" s="40">
        <v>16.03</v>
      </c>
      <c r="B182" s="138" t="s">
        <v>176</v>
      </c>
      <c r="C182" s="153"/>
      <c r="D182" s="44" t="s">
        <v>21</v>
      </c>
      <c r="E182" s="45"/>
      <c r="F182" s="67"/>
      <c r="G182" s="55"/>
    </row>
    <row r="183" spans="1:7" s="68" customFormat="1" ht="49.9" hidden="1" customHeight="1" x14ac:dyDescent="0.25">
      <c r="A183" s="40">
        <v>16.04</v>
      </c>
      <c r="B183" s="138" t="s">
        <v>177</v>
      </c>
      <c r="C183" s="153"/>
      <c r="D183" s="44" t="s">
        <v>21</v>
      </c>
      <c r="E183" s="45"/>
      <c r="F183" s="67"/>
      <c r="G183" s="55"/>
    </row>
    <row r="184" spans="1:7" s="68" customFormat="1" ht="108.75" hidden="1" customHeight="1" x14ac:dyDescent="0.25">
      <c r="A184" s="40">
        <v>16.05</v>
      </c>
      <c r="B184" s="138" t="s">
        <v>178</v>
      </c>
      <c r="C184" s="153"/>
      <c r="D184" s="44" t="s">
        <v>21</v>
      </c>
      <c r="E184" s="45"/>
      <c r="F184" s="66"/>
      <c r="G184" s="55"/>
    </row>
    <row r="185" spans="1:7" s="68" customFormat="1" ht="101.25" customHeight="1" x14ac:dyDescent="0.25">
      <c r="A185" s="47">
        <v>16.059999999999999</v>
      </c>
      <c r="B185" s="145" t="s">
        <v>179</v>
      </c>
      <c r="C185" s="146"/>
      <c r="D185" s="48" t="s">
        <v>21</v>
      </c>
      <c r="E185" s="49">
        <v>26</v>
      </c>
      <c r="F185" s="73"/>
      <c r="G185" s="74">
        <f t="shared" ref="G185" si="6">+E185*F185</f>
        <v>0</v>
      </c>
    </row>
    <row r="186" spans="1:7" x14ac:dyDescent="0.25">
      <c r="A186" s="52"/>
      <c r="B186" s="136" t="s">
        <v>180</v>
      </c>
      <c r="C186" s="136"/>
      <c r="D186" s="52"/>
      <c r="E186" s="52"/>
      <c r="F186" s="53"/>
      <c r="G186" s="56">
        <f>SUM(G180:G185)</f>
        <v>0</v>
      </c>
    </row>
    <row r="187" spans="1:7" hidden="1" x14ac:dyDescent="0.25"/>
    <row r="188" spans="1:7" s="68" customFormat="1" ht="15" hidden="1" customHeight="1" x14ac:dyDescent="0.25">
      <c r="A188" s="36">
        <v>17</v>
      </c>
      <c r="B188" s="143" t="s">
        <v>181</v>
      </c>
      <c r="C188" s="143"/>
      <c r="D188" s="37"/>
      <c r="E188" s="38"/>
      <c r="F188" s="39"/>
      <c r="G188" s="38"/>
    </row>
    <row r="189" spans="1:7" s="68" customFormat="1" ht="198.75" hidden="1" customHeight="1" x14ac:dyDescent="0.25">
      <c r="A189" s="64"/>
      <c r="B189" s="156" t="s">
        <v>182</v>
      </c>
      <c r="C189" s="157"/>
      <c r="D189" s="41"/>
      <c r="E189" s="65"/>
      <c r="F189" s="43"/>
      <c r="G189" s="65"/>
    </row>
    <row r="190" spans="1:7" s="68" customFormat="1" ht="39" hidden="1" customHeight="1" x14ac:dyDescent="0.25">
      <c r="A190" s="40">
        <v>17.010000000000002</v>
      </c>
      <c r="B190" s="140" t="s">
        <v>183</v>
      </c>
      <c r="C190" s="147"/>
      <c r="D190" s="41" t="s">
        <v>38</v>
      </c>
      <c r="E190" s="51"/>
      <c r="F190" s="43"/>
      <c r="G190" s="65"/>
    </row>
    <row r="191" spans="1:7" s="68" customFormat="1" ht="27.75" hidden="1" customHeight="1" x14ac:dyDescent="0.25">
      <c r="A191" s="40">
        <v>17.02</v>
      </c>
      <c r="B191" s="140" t="s">
        <v>184</v>
      </c>
      <c r="C191" s="147"/>
      <c r="D191" s="41" t="s">
        <v>27</v>
      </c>
      <c r="E191" s="51"/>
      <c r="F191" s="43"/>
      <c r="G191" s="65"/>
    </row>
    <row r="192" spans="1:7" s="68" customFormat="1" ht="38.25" hidden="1" customHeight="1" x14ac:dyDescent="0.25">
      <c r="A192" s="40">
        <v>17.03</v>
      </c>
      <c r="B192" s="140" t="s">
        <v>185</v>
      </c>
      <c r="C192" s="147"/>
      <c r="D192" s="41" t="s">
        <v>38</v>
      </c>
      <c r="E192" s="80"/>
      <c r="F192" s="43"/>
      <c r="G192" s="55"/>
    </row>
    <row r="193" spans="1:7" s="68" customFormat="1" ht="39" hidden="1" customHeight="1" x14ac:dyDescent="0.25">
      <c r="A193" s="40">
        <v>17.04</v>
      </c>
      <c r="B193" s="140" t="s">
        <v>186</v>
      </c>
      <c r="C193" s="147"/>
      <c r="D193" s="41" t="s">
        <v>38</v>
      </c>
      <c r="E193" s="80"/>
      <c r="F193" s="43"/>
      <c r="G193" s="55"/>
    </row>
    <row r="194" spans="1:7" s="68" customFormat="1" ht="27.6" hidden="1" customHeight="1" x14ac:dyDescent="0.25">
      <c r="A194" s="40">
        <v>17.05</v>
      </c>
      <c r="B194" s="140" t="s">
        <v>187</v>
      </c>
      <c r="C194" s="147"/>
      <c r="D194" s="41" t="s">
        <v>163</v>
      </c>
      <c r="E194" s="80"/>
      <c r="F194" s="43"/>
      <c r="G194" s="55"/>
    </row>
    <row r="195" spans="1:7" s="68" customFormat="1" ht="25.9" hidden="1" customHeight="1" x14ac:dyDescent="0.25">
      <c r="A195" s="40">
        <v>17.059999999999999</v>
      </c>
      <c r="B195" s="140" t="s">
        <v>188</v>
      </c>
      <c r="C195" s="147" t="s">
        <v>189</v>
      </c>
      <c r="D195" s="41" t="s">
        <v>163</v>
      </c>
      <c r="E195" s="80"/>
      <c r="F195" s="43"/>
      <c r="G195" s="55"/>
    </row>
    <row r="196" spans="1:7" s="68" customFormat="1" ht="25.5" hidden="1" customHeight="1" x14ac:dyDescent="0.25">
      <c r="A196" s="40">
        <v>17.07</v>
      </c>
      <c r="B196" s="140" t="s">
        <v>190</v>
      </c>
      <c r="C196" s="147" t="s">
        <v>191</v>
      </c>
      <c r="D196" s="41" t="s">
        <v>163</v>
      </c>
      <c r="E196" s="80"/>
      <c r="F196" s="43"/>
      <c r="G196" s="55"/>
    </row>
    <row r="197" spans="1:7" s="68" customFormat="1" ht="27.6" hidden="1" customHeight="1" x14ac:dyDescent="0.25">
      <c r="A197" s="40">
        <v>17.079999999999998</v>
      </c>
      <c r="B197" s="140" t="s">
        <v>192</v>
      </c>
      <c r="C197" s="147" t="s">
        <v>191</v>
      </c>
      <c r="D197" s="41" t="s">
        <v>38</v>
      </c>
      <c r="E197" s="80"/>
      <c r="F197" s="43"/>
      <c r="G197" s="55"/>
    </row>
    <row r="198" spans="1:7" s="68" customFormat="1" ht="27.6" hidden="1" customHeight="1" x14ac:dyDescent="0.25">
      <c r="A198" s="40">
        <v>17.09</v>
      </c>
      <c r="B198" s="140" t="s">
        <v>193</v>
      </c>
      <c r="C198" s="147" t="s">
        <v>191</v>
      </c>
      <c r="D198" s="41" t="s">
        <v>38</v>
      </c>
      <c r="E198" s="80"/>
      <c r="F198" s="43"/>
      <c r="G198" s="55"/>
    </row>
    <row r="199" spans="1:7" s="68" customFormat="1" ht="27" hidden="1" customHeight="1" x14ac:dyDescent="0.25">
      <c r="A199" s="40">
        <v>17.100000000000001</v>
      </c>
      <c r="B199" s="140" t="s">
        <v>194</v>
      </c>
      <c r="C199" s="147" t="s">
        <v>191</v>
      </c>
      <c r="D199" s="41" t="s">
        <v>38</v>
      </c>
      <c r="E199" s="80"/>
      <c r="F199" s="43"/>
      <c r="G199" s="65"/>
    </row>
    <row r="200" spans="1:7" s="68" customFormat="1" ht="39" hidden="1" customHeight="1" x14ac:dyDescent="0.25">
      <c r="A200" s="40">
        <v>17.11</v>
      </c>
      <c r="B200" s="154" t="s">
        <v>195</v>
      </c>
      <c r="C200" s="155"/>
      <c r="D200" s="41" t="s">
        <v>196</v>
      </c>
      <c r="E200" s="80"/>
      <c r="F200" s="43"/>
      <c r="G200" s="65"/>
    </row>
    <row r="201" spans="1:7" s="68" customFormat="1" ht="26.25" hidden="1" customHeight="1" x14ac:dyDescent="0.25">
      <c r="A201" s="40">
        <v>17.12</v>
      </c>
      <c r="B201" s="154" t="s">
        <v>197</v>
      </c>
      <c r="C201" s="155"/>
      <c r="D201" s="41" t="s">
        <v>196</v>
      </c>
      <c r="E201" s="80"/>
      <c r="F201" s="43"/>
      <c r="G201" s="65"/>
    </row>
    <row r="202" spans="1:7" s="68" customFormat="1" ht="15" hidden="1" customHeight="1" x14ac:dyDescent="0.25">
      <c r="A202" s="40">
        <v>17.13</v>
      </c>
      <c r="B202" s="140" t="s">
        <v>198</v>
      </c>
      <c r="C202" s="147"/>
      <c r="D202" s="41" t="s">
        <v>163</v>
      </c>
      <c r="E202" s="80"/>
      <c r="F202" s="43"/>
      <c r="G202" s="55"/>
    </row>
    <row r="203" spans="1:7" s="68" customFormat="1" ht="16.899999999999999" hidden="1" customHeight="1" x14ac:dyDescent="0.25">
      <c r="A203" s="40">
        <v>17.14</v>
      </c>
      <c r="B203" s="140" t="s">
        <v>199</v>
      </c>
      <c r="C203" s="147"/>
      <c r="D203" s="41" t="s">
        <v>163</v>
      </c>
      <c r="E203" s="80"/>
      <c r="F203" s="43"/>
      <c r="G203" s="55"/>
    </row>
    <row r="204" spans="1:7" s="68" customFormat="1" ht="39" hidden="1" customHeight="1" x14ac:dyDescent="0.25">
      <c r="A204" s="40">
        <v>17.149999999999999</v>
      </c>
      <c r="B204" s="140" t="s">
        <v>200</v>
      </c>
      <c r="C204" s="147"/>
      <c r="D204" s="41" t="s">
        <v>163</v>
      </c>
      <c r="E204" s="80"/>
      <c r="F204" s="43"/>
      <c r="G204" s="55"/>
    </row>
    <row r="205" spans="1:7" s="68" customFormat="1" ht="27" hidden="1" customHeight="1" x14ac:dyDescent="0.25">
      <c r="A205" s="40">
        <v>17.16</v>
      </c>
      <c r="B205" s="140" t="s">
        <v>201</v>
      </c>
      <c r="C205" s="147"/>
      <c r="D205" s="41" t="s">
        <v>163</v>
      </c>
      <c r="E205" s="80"/>
      <c r="F205" s="43"/>
      <c r="G205" s="55"/>
    </row>
    <row r="206" spans="1:7" s="68" customFormat="1" ht="27" hidden="1" customHeight="1" x14ac:dyDescent="0.25">
      <c r="A206" s="40">
        <v>17.170000000000002</v>
      </c>
      <c r="B206" s="140" t="s">
        <v>202</v>
      </c>
      <c r="C206" s="147"/>
      <c r="D206" s="41" t="s">
        <v>163</v>
      </c>
      <c r="E206" s="80"/>
      <c r="F206" s="43"/>
      <c r="G206" s="55"/>
    </row>
    <row r="207" spans="1:7" s="68" customFormat="1" ht="37.5" hidden="1" customHeight="1" x14ac:dyDescent="0.25">
      <c r="A207" s="40">
        <v>17.18</v>
      </c>
      <c r="B207" s="140" t="s">
        <v>203</v>
      </c>
      <c r="C207" s="147"/>
      <c r="D207" s="41" t="s">
        <v>163</v>
      </c>
      <c r="E207" s="80"/>
      <c r="F207" s="43"/>
      <c r="G207" s="65"/>
    </row>
    <row r="208" spans="1:7" s="68" customFormat="1" ht="36.6" hidden="1" customHeight="1" x14ac:dyDescent="0.25">
      <c r="A208" s="40">
        <v>17.190000000000001</v>
      </c>
      <c r="B208" s="140" t="s">
        <v>204</v>
      </c>
      <c r="C208" s="147"/>
      <c r="D208" s="41" t="s">
        <v>163</v>
      </c>
      <c r="E208" s="80"/>
      <c r="F208" s="43"/>
      <c r="G208" s="65"/>
    </row>
    <row r="209" spans="1:7" s="68" customFormat="1" ht="36.6" hidden="1" customHeight="1" x14ac:dyDescent="0.25">
      <c r="A209" s="40">
        <v>17.2</v>
      </c>
      <c r="B209" s="140" t="s">
        <v>205</v>
      </c>
      <c r="C209" s="147"/>
      <c r="D209" s="41" t="s">
        <v>163</v>
      </c>
      <c r="E209" s="80"/>
      <c r="F209" s="43"/>
      <c r="G209" s="65"/>
    </row>
    <row r="210" spans="1:7" s="68" customFormat="1" ht="36.75" hidden="1" customHeight="1" x14ac:dyDescent="0.25">
      <c r="A210" s="40">
        <v>17.21</v>
      </c>
      <c r="B210" s="140" t="s">
        <v>206</v>
      </c>
      <c r="C210" s="147"/>
      <c r="D210" s="41" t="s">
        <v>163</v>
      </c>
      <c r="E210" s="80"/>
      <c r="F210" s="43"/>
      <c r="G210" s="55"/>
    </row>
    <row r="211" spans="1:7" s="68" customFormat="1" ht="36.75" hidden="1" customHeight="1" x14ac:dyDescent="0.25">
      <c r="A211" s="40">
        <v>17.22</v>
      </c>
      <c r="B211" s="140" t="s">
        <v>207</v>
      </c>
      <c r="C211" s="147"/>
      <c r="D211" s="41" t="s">
        <v>163</v>
      </c>
      <c r="E211" s="80"/>
      <c r="F211" s="43"/>
      <c r="G211" s="55"/>
    </row>
    <row r="212" spans="1:7" s="68" customFormat="1" ht="29.45" hidden="1" customHeight="1" x14ac:dyDescent="0.25">
      <c r="A212" s="40">
        <v>17.23</v>
      </c>
      <c r="B212" s="140" t="s">
        <v>208</v>
      </c>
      <c r="C212" s="147"/>
      <c r="D212" s="41" t="s">
        <v>209</v>
      </c>
      <c r="E212" s="80"/>
      <c r="F212" s="43"/>
      <c r="G212" s="55"/>
    </row>
    <row r="213" spans="1:7" s="68" customFormat="1" ht="29.45" hidden="1" customHeight="1" x14ac:dyDescent="0.25">
      <c r="A213" s="40">
        <v>17.239999999999998</v>
      </c>
      <c r="B213" s="140" t="s">
        <v>210</v>
      </c>
      <c r="C213" s="147"/>
      <c r="D213" s="41" t="s">
        <v>209</v>
      </c>
      <c r="E213" s="80"/>
      <c r="F213" s="43"/>
      <c r="G213" s="55"/>
    </row>
    <row r="214" spans="1:7" s="68" customFormat="1" hidden="1" x14ac:dyDescent="0.25">
      <c r="A214" s="40">
        <v>17.25</v>
      </c>
      <c r="B214" s="140" t="s">
        <v>211</v>
      </c>
      <c r="C214" s="147"/>
      <c r="D214" s="41" t="s">
        <v>163</v>
      </c>
      <c r="E214" s="80"/>
      <c r="F214" s="43"/>
      <c r="G214" s="55"/>
    </row>
    <row r="215" spans="1:7" s="68" customFormat="1" ht="25.9" hidden="1" customHeight="1" x14ac:dyDescent="0.25">
      <c r="A215" s="40">
        <v>17.260000000000002</v>
      </c>
      <c r="B215" s="140" t="s">
        <v>212</v>
      </c>
      <c r="C215" s="147"/>
      <c r="D215" s="41" t="s">
        <v>163</v>
      </c>
      <c r="E215" s="80"/>
      <c r="F215" s="43"/>
      <c r="G215" s="55"/>
    </row>
    <row r="216" spans="1:7" s="68" customFormat="1" ht="25.9" hidden="1" customHeight="1" x14ac:dyDescent="0.25">
      <c r="A216" s="40">
        <v>17.27</v>
      </c>
      <c r="B216" s="140" t="s">
        <v>213</v>
      </c>
      <c r="C216" s="147"/>
      <c r="D216" s="41" t="s">
        <v>163</v>
      </c>
      <c r="E216" s="80"/>
      <c r="F216" s="43"/>
      <c r="G216" s="55"/>
    </row>
    <row r="217" spans="1:7" s="68" customFormat="1" ht="13.5" hidden="1" customHeight="1" x14ac:dyDescent="0.25">
      <c r="A217" s="40">
        <v>17.28</v>
      </c>
      <c r="B217" s="140" t="s">
        <v>214</v>
      </c>
      <c r="C217" s="147"/>
      <c r="D217" s="41" t="s">
        <v>163</v>
      </c>
      <c r="E217" s="80"/>
      <c r="F217" s="43"/>
      <c r="G217" s="55"/>
    </row>
    <row r="218" spans="1:7" s="68" customFormat="1" ht="49.5" hidden="1" customHeight="1" x14ac:dyDescent="0.25">
      <c r="A218" s="40">
        <v>17.29</v>
      </c>
      <c r="B218" s="140" t="s">
        <v>215</v>
      </c>
      <c r="C218" s="147"/>
      <c r="D218" s="41" t="s">
        <v>163</v>
      </c>
      <c r="E218" s="80"/>
      <c r="F218" s="43"/>
      <c r="G218" s="55"/>
    </row>
    <row r="219" spans="1:7" s="68" customFormat="1" ht="25.9" hidden="1" customHeight="1" x14ac:dyDescent="0.25">
      <c r="A219" s="40">
        <v>17.3</v>
      </c>
      <c r="B219" s="140" t="s">
        <v>216</v>
      </c>
      <c r="C219" s="147"/>
      <c r="D219" s="41" t="s">
        <v>19</v>
      </c>
      <c r="E219" s="80"/>
      <c r="F219" s="43"/>
      <c r="G219" s="55"/>
    </row>
    <row r="220" spans="1:7" s="68" customFormat="1" ht="27.6" hidden="1" customHeight="1" x14ac:dyDescent="0.25">
      <c r="A220" s="40">
        <v>17.309999999999999</v>
      </c>
      <c r="B220" s="140" t="s">
        <v>217</v>
      </c>
      <c r="C220" s="147"/>
      <c r="D220" s="41" t="s">
        <v>19</v>
      </c>
      <c r="E220" s="80"/>
      <c r="F220" s="43"/>
      <c r="G220" s="55"/>
    </row>
    <row r="221" spans="1:7" s="68" customFormat="1" ht="51" hidden="1" customHeight="1" x14ac:dyDescent="0.25">
      <c r="A221" s="40">
        <v>17.32</v>
      </c>
      <c r="B221" s="140" t="s">
        <v>218</v>
      </c>
      <c r="C221" s="147"/>
      <c r="D221" s="41" t="s">
        <v>163</v>
      </c>
      <c r="E221" s="80"/>
      <c r="F221" s="43"/>
      <c r="G221" s="55"/>
    </row>
    <row r="222" spans="1:7" s="68" customFormat="1" ht="51" hidden="1" customHeight="1" x14ac:dyDescent="0.25">
      <c r="A222" s="40">
        <v>17.329999999999998</v>
      </c>
      <c r="B222" s="140" t="s">
        <v>219</v>
      </c>
      <c r="C222" s="147"/>
      <c r="D222" s="41" t="s">
        <v>163</v>
      </c>
      <c r="E222" s="80"/>
      <c r="F222" s="43"/>
      <c r="G222" s="55"/>
    </row>
    <row r="223" spans="1:7" s="68" customFormat="1" ht="49.5" hidden="1" customHeight="1" x14ac:dyDescent="0.25">
      <c r="A223" s="81"/>
      <c r="B223" s="151" t="s">
        <v>220</v>
      </c>
      <c r="C223" s="147"/>
      <c r="D223" s="41"/>
      <c r="E223" s="65"/>
      <c r="F223" s="43"/>
      <c r="G223" s="65"/>
    </row>
    <row r="224" spans="1:7" hidden="1" x14ac:dyDescent="0.25">
      <c r="A224" s="52"/>
      <c r="B224" s="136" t="s">
        <v>221</v>
      </c>
      <c r="C224" s="136"/>
      <c r="D224" s="52"/>
      <c r="E224" s="52"/>
      <c r="F224" s="53"/>
      <c r="G224" s="56">
        <f>SUM(G190:G223)</f>
        <v>0</v>
      </c>
    </row>
    <row r="226" spans="1:7" s="68" customFormat="1" ht="15" hidden="1" customHeight="1" x14ac:dyDescent="0.25">
      <c r="A226" s="36">
        <v>18</v>
      </c>
      <c r="B226" s="143" t="s">
        <v>222</v>
      </c>
      <c r="C226" s="143"/>
      <c r="D226" s="37"/>
      <c r="E226" s="38"/>
      <c r="F226" s="39"/>
      <c r="G226" s="38"/>
    </row>
    <row r="227" spans="1:7" s="68" customFormat="1" ht="210.75" hidden="1" customHeight="1" x14ac:dyDescent="0.25">
      <c r="A227" s="64"/>
      <c r="B227" s="152" t="s">
        <v>223</v>
      </c>
      <c r="C227" s="153"/>
      <c r="D227" s="41"/>
      <c r="E227" s="65"/>
      <c r="F227" s="43"/>
      <c r="G227" s="65"/>
    </row>
    <row r="228" spans="1:7" s="68" customFormat="1" ht="27" hidden="1" customHeight="1" x14ac:dyDescent="0.25">
      <c r="A228" s="82">
        <v>18.010000000000002</v>
      </c>
      <c r="B228" s="138" t="s">
        <v>224</v>
      </c>
      <c r="C228" s="139"/>
      <c r="D228" s="69" t="s">
        <v>196</v>
      </c>
      <c r="E228" s="70"/>
      <c r="F228" s="71"/>
      <c r="G228" s="83"/>
    </row>
    <row r="229" spans="1:7" s="68" customFormat="1" ht="51" hidden="1" customHeight="1" x14ac:dyDescent="0.25">
      <c r="A229" s="82">
        <v>18.02</v>
      </c>
      <c r="B229" s="138" t="s">
        <v>225</v>
      </c>
      <c r="C229" s="139"/>
      <c r="D229" s="69" t="s">
        <v>196</v>
      </c>
      <c r="E229" s="70"/>
      <c r="F229" s="71"/>
      <c r="G229" s="83"/>
    </row>
    <row r="230" spans="1:7" s="68" customFormat="1" ht="38.25" hidden="1" customHeight="1" x14ac:dyDescent="0.25">
      <c r="A230" s="82">
        <v>18.03</v>
      </c>
      <c r="B230" s="138" t="s">
        <v>226</v>
      </c>
      <c r="C230" s="139"/>
      <c r="D230" s="69" t="s">
        <v>196</v>
      </c>
      <c r="E230" s="70"/>
      <c r="F230" s="71"/>
      <c r="G230" s="83"/>
    </row>
    <row r="231" spans="1:7" s="68" customFormat="1" ht="37.5" hidden="1" customHeight="1" x14ac:dyDescent="0.25">
      <c r="A231" s="82">
        <v>18.04</v>
      </c>
      <c r="B231" s="138" t="s">
        <v>227</v>
      </c>
      <c r="C231" s="139"/>
      <c r="D231" s="69" t="s">
        <v>196</v>
      </c>
      <c r="E231" s="70"/>
      <c r="F231" s="71"/>
      <c r="G231" s="83"/>
    </row>
    <row r="232" spans="1:7" s="68" customFormat="1" ht="50.25" hidden="1" customHeight="1" x14ac:dyDescent="0.25">
      <c r="A232" s="82">
        <v>18.05</v>
      </c>
      <c r="B232" s="138" t="s">
        <v>228</v>
      </c>
      <c r="C232" s="139"/>
      <c r="D232" s="69" t="s">
        <v>196</v>
      </c>
      <c r="E232" s="70"/>
      <c r="F232" s="71"/>
      <c r="G232" s="83"/>
    </row>
    <row r="233" spans="1:7" s="68" customFormat="1" ht="25.5" hidden="1" customHeight="1" x14ac:dyDescent="0.25">
      <c r="A233" s="82">
        <v>18.059999999999999</v>
      </c>
      <c r="B233" s="138" t="s">
        <v>229</v>
      </c>
      <c r="C233" s="139"/>
      <c r="D233" s="69" t="s">
        <v>196</v>
      </c>
      <c r="E233" s="70"/>
      <c r="F233" s="71"/>
      <c r="G233" s="83"/>
    </row>
    <row r="234" spans="1:7" s="68" customFormat="1" ht="27" hidden="1" customHeight="1" x14ac:dyDescent="0.25">
      <c r="A234" s="40">
        <v>18.07</v>
      </c>
      <c r="B234" s="140" t="s">
        <v>230</v>
      </c>
      <c r="C234" s="141"/>
      <c r="D234" s="41" t="s">
        <v>38</v>
      </c>
      <c r="E234" s="51"/>
      <c r="F234" s="66"/>
      <c r="G234" s="83"/>
    </row>
    <row r="235" spans="1:7" s="68" customFormat="1" ht="74.25" hidden="1" customHeight="1" x14ac:dyDescent="0.25">
      <c r="A235" s="82">
        <v>18.079999999999998</v>
      </c>
      <c r="B235" s="138" t="s">
        <v>231</v>
      </c>
      <c r="C235" s="148"/>
      <c r="D235" s="69" t="s">
        <v>38</v>
      </c>
      <c r="E235" s="70"/>
      <c r="F235" s="71"/>
      <c r="G235" s="83"/>
    </row>
    <row r="236" spans="1:7" s="68" customFormat="1" ht="38.25" hidden="1" customHeight="1" x14ac:dyDescent="0.25">
      <c r="A236" s="82">
        <v>18.09</v>
      </c>
      <c r="B236" s="138" t="s">
        <v>232</v>
      </c>
      <c r="C236" s="139"/>
      <c r="D236" s="69" t="s">
        <v>196</v>
      </c>
      <c r="E236" s="70"/>
      <c r="F236" s="71"/>
      <c r="G236" s="83"/>
    </row>
    <row r="237" spans="1:7" s="68" customFormat="1" ht="37.5" hidden="1" customHeight="1" x14ac:dyDescent="0.25">
      <c r="A237" s="82">
        <v>18.100000000000001</v>
      </c>
      <c r="B237" s="138" t="s">
        <v>233</v>
      </c>
      <c r="C237" s="139"/>
      <c r="D237" s="69" t="s">
        <v>196</v>
      </c>
      <c r="E237" s="70"/>
      <c r="F237" s="71"/>
      <c r="G237" s="83"/>
    </row>
    <row r="238" spans="1:7" s="68" customFormat="1" ht="51.75" hidden="1" customHeight="1" x14ac:dyDescent="0.25">
      <c r="A238" s="82">
        <v>18.11</v>
      </c>
      <c r="B238" s="138" t="s">
        <v>234</v>
      </c>
      <c r="C238" s="139"/>
      <c r="D238" s="69" t="s">
        <v>196</v>
      </c>
      <c r="E238" s="70"/>
      <c r="F238" s="71"/>
      <c r="G238" s="83"/>
    </row>
    <row r="239" spans="1:7" s="68" customFormat="1" ht="38.25" hidden="1" customHeight="1" x14ac:dyDescent="0.25">
      <c r="A239" s="82">
        <v>18.12</v>
      </c>
      <c r="B239" s="138" t="s">
        <v>235</v>
      </c>
      <c r="C239" s="139"/>
      <c r="D239" s="69" t="s">
        <v>196</v>
      </c>
      <c r="E239" s="70"/>
      <c r="F239" s="71"/>
      <c r="G239" s="83"/>
    </row>
    <row r="240" spans="1:7" s="68" customFormat="1" ht="50.25" hidden="1" customHeight="1" x14ac:dyDescent="0.25">
      <c r="A240" s="82">
        <v>18.13</v>
      </c>
      <c r="B240" s="138" t="s">
        <v>236</v>
      </c>
      <c r="C240" s="139"/>
      <c r="D240" s="69" t="s">
        <v>196</v>
      </c>
      <c r="E240" s="70"/>
      <c r="F240" s="71"/>
      <c r="G240" s="83"/>
    </row>
    <row r="241" spans="1:7" s="68" customFormat="1" ht="38.25" hidden="1" customHeight="1" x14ac:dyDescent="0.25">
      <c r="A241" s="82">
        <v>18.14</v>
      </c>
      <c r="B241" s="138" t="s">
        <v>237</v>
      </c>
      <c r="C241" s="139"/>
      <c r="D241" s="69" t="s">
        <v>196</v>
      </c>
      <c r="E241" s="70"/>
      <c r="F241" s="71"/>
      <c r="G241" s="83"/>
    </row>
    <row r="242" spans="1:7" s="68" customFormat="1" ht="38.25" hidden="1" customHeight="1" x14ac:dyDescent="0.25">
      <c r="A242" s="82">
        <v>18.149999999999999</v>
      </c>
      <c r="B242" s="138" t="s">
        <v>238</v>
      </c>
      <c r="C242" s="139"/>
      <c r="D242" s="69" t="s">
        <v>196</v>
      </c>
      <c r="E242" s="70"/>
      <c r="F242" s="71"/>
      <c r="G242" s="83"/>
    </row>
    <row r="243" spans="1:7" s="68" customFormat="1" ht="51.75" hidden="1" customHeight="1" x14ac:dyDescent="0.25">
      <c r="A243" s="82">
        <v>18.16</v>
      </c>
      <c r="B243" s="138" t="s">
        <v>239</v>
      </c>
      <c r="C243" s="139"/>
      <c r="D243" s="69" t="s">
        <v>196</v>
      </c>
      <c r="E243" s="70"/>
      <c r="F243" s="71"/>
      <c r="G243" s="83"/>
    </row>
    <row r="244" spans="1:7" s="68" customFormat="1" ht="38.25" hidden="1" customHeight="1" x14ac:dyDescent="0.25">
      <c r="A244" s="82">
        <v>18.170000000000002</v>
      </c>
      <c r="B244" s="138" t="s">
        <v>240</v>
      </c>
      <c r="C244" s="139"/>
      <c r="D244" s="69" t="s">
        <v>196</v>
      </c>
      <c r="E244" s="70"/>
      <c r="F244" s="71"/>
      <c r="G244" s="83"/>
    </row>
    <row r="245" spans="1:7" s="68" customFormat="1" ht="37.5" hidden="1" customHeight="1" x14ac:dyDescent="0.25">
      <c r="A245" s="82">
        <v>18.18</v>
      </c>
      <c r="B245" s="138" t="s">
        <v>241</v>
      </c>
      <c r="C245" s="139"/>
      <c r="D245" s="69" t="s">
        <v>196</v>
      </c>
      <c r="E245" s="70"/>
      <c r="F245" s="71"/>
      <c r="G245" s="83"/>
    </row>
    <row r="246" spans="1:7" s="68" customFormat="1" ht="37.5" hidden="1" customHeight="1" x14ac:dyDescent="0.25">
      <c r="A246" s="82">
        <v>18.190000000000001</v>
      </c>
      <c r="B246" s="138" t="s">
        <v>242</v>
      </c>
      <c r="C246" s="139"/>
      <c r="D246" s="69" t="s">
        <v>196</v>
      </c>
      <c r="E246" s="70"/>
      <c r="F246" s="71"/>
      <c r="G246" s="83"/>
    </row>
    <row r="247" spans="1:7" s="68" customFormat="1" ht="37.5" hidden="1" customHeight="1" x14ac:dyDescent="0.25">
      <c r="A247" s="82">
        <v>18.2</v>
      </c>
      <c r="B247" s="138" t="s">
        <v>243</v>
      </c>
      <c r="C247" s="139"/>
      <c r="D247" s="69" t="s">
        <v>196</v>
      </c>
      <c r="E247" s="70"/>
      <c r="F247" s="71"/>
      <c r="G247" s="83"/>
    </row>
    <row r="248" spans="1:7" s="68" customFormat="1" ht="39" hidden="1" customHeight="1" x14ac:dyDescent="0.25">
      <c r="A248" s="82">
        <v>18.21</v>
      </c>
      <c r="B248" s="138" t="s">
        <v>244</v>
      </c>
      <c r="C248" s="139"/>
      <c r="D248" s="69" t="s">
        <v>196</v>
      </c>
      <c r="E248" s="70"/>
      <c r="F248" s="71"/>
      <c r="G248" s="83"/>
    </row>
    <row r="249" spans="1:7" s="68" customFormat="1" ht="38.25" hidden="1" customHeight="1" x14ac:dyDescent="0.25">
      <c r="A249" s="82">
        <v>18.22</v>
      </c>
      <c r="B249" s="138" t="s">
        <v>245</v>
      </c>
      <c r="C249" s="139"/>
      <c r="D249" s="69" t="s">
        <v>196</v>
      </c>
      <c r="E249" s="70"/>
      <c r="F249" s="71"/>
      <c r="G249" s="83"/>
    </row>
    <row r="250" spans="1:7" s="68" customFormat="1" ht="61.5" hidden="1" customHeight="1" x14ac:dyDescent="0.25">
      <c r="A250" s="82">
        <v>18.23</v>
      </c>
      <c r="B250" s="138" t="s">
        <v>246</v>
      </c>
      <c r="C250" s="139"/>
      <c r="D250" s="69" t="s">
        <v>196</v>
      </c>
      <c r="E250" s="70"/>
      <c r="F250" s="71"/>
      <c r="G250" s="83"/>
    </row>
    <row r="251" spans="1:7" s="68" customFormat="1" ht="37.5" hidden="1" customHeight="1" x14ac:dyDescent="0.25">
      <c r="A251" s="82">
        <v>18.239999999999998</v>
      </c>
      <c r="B251" s="138" t="s">
        <v>247</v>
      </c>
      <c r="C251" s="139"/>
      <c r="D251" s="69" t="s">
        <v>196</v>
      </c>
      <c r="E251" s="70"/>
      <c r="F251" s="71"/>
      <c r="G251" s="83"/>
    </row>
    <row r="252" spans="1:7" s="68" customFormat="1" ht="26.25" hidden="1" customHeight="1" x14ac:dyDescent="0.25">
      <c r="A252" s="82">
        <v>18.25</v>
      </c>
      <c r="B252" s="138" t="s">
        <v>248</v>
      </c>
      <c r="C252" s="139"/>
      <c r="D252" s="69" t="s">
        <v>196</v>
      </c>
      <c r="E252" s="70"/>
      <c r="F252" s="71"/>
      <c r="G252" s="83"/>
    </row>
    <row r="253" spans="1:7" s="68" customFormat="1" ht="36" hidden="1" customHeight="1" x14ac:dyDescent="0.25">
      <c r="A253" s="82">
        <v>18.260000000000002</v>
      </c>
      <c r="B253" s="138" t="s">
        <v>249</v>
      </c>
      <c r="C253" s="139"/>
      <c r="D253" s="69" t="s">
        <v>196</v>
      </c>
      <c r="E253" s="70"/>
      <c r="F253" s="71"/>
      <c r="G253" s="83"/>
    </row>
    <row r="254" spans="1:7" s="68" customFormat="1" ht="25.5" hidden="1" customHeight="1" x14ac:dyDescent="0.25">
      <c r="A254" s="82">
        <v>18.27</v>
      </c>
      <c r="B254" s="138" t="s">
        <v>250</v>
      </c>
      <c r="C254" s="139"/>
      <c r="D254" s="69" t="s">
        <v>196</v>
      </c>
      <c r="E254" s="70"/>
      <c r="F254" s="71"/>
      <c r="G254" s="83"/>
    </row>
    <row r="255" spans="1:7" s="68" customFormat="1" ht="26.25" hidden="1" customHeight="1" x14ac:dyDescent="0.25">
      <c r="A255" s="82">
        <v>18.28</v>
      </c>
      <c r="B255" s="138" t="s">
        <v>251</v>
      </c>
      <c r="C255" s="139"/>
      <c r="D255" s="69" t="s">
        <v>196</v>
      </c>
      <c r="E255" s="70"/>
      <c r="F255" s="71"/>
      <c r="G255" s="83"/>
    </row>
    <row r="256" spans="1:7" s="68" customFormat="1" ht="25.5" hidden="1" customHeight="1" x14ac:dyDescent="0.25">
      <c r="A256" s="82">
        <v>18.29</v>
      </c>
      <c r="B256" s="138" t="s">
        <v>252</v>
      </c>
      <c r="C256" s="139"/>
      <c r="D256" s="69" t="s">
        <v>196</v>
      </c>
      <c r="E256" s="70"/>
      <c r="F256" s="71"/>
      <c r="G256" s="83"/>
    </row>
    <row r="257" spans="1:7" s="68" customFormat="1" ht="123.75" hidden="1" customHeight="1" x14ac:dyDescent="0.25">
      <c r="A257" s="82">
        <v>18.3</v>
      </c>
      <c r="B257" s="138" t="s">
        <v>253</v>
      </c>
      <c r="C257" s="139"/>
      <c r="D257" s="69" t="s">
        <v>196</v>
      </c>
      <c r="E257" s="70"/>
      <c r="F257" s="71"/>
      <c r="G257" s="83"/>
    </row>
    <row r="258" spans="1:7" s="68" customFormat="1" ht="87.75" hidden="1" customHeight="1" x14ac:dyDescent="0.25">
      <c r="A258" s="82">
        <v>18.309999999999999</v>
      </c>
      <c r="B258" s="138" t="s">
        <v>254</v>
      </c>
      <c r="C258" s="139"/>
      <c r="D258" s="69" t="s">
        <v>196</v>
      </c>
      <c r="E258" s="70"/>
      <c r="F258" s="71"/>
      <c r="G258" s="83"/>
    </row>
    <row r="259" spans="1:7" s="68" customFormat="1" ht="38.25" hidden="1" customHeight="1" x14ac:dyDescent="0.25">
      <c r="A259" s="82">
        <v>18.32</v>
      </c>
      <c r="B259" s="140" t="s">
        <v>255</v>
      </c>
      <c r="C259" s="150"/>
      <c r="D259" s="69" t="s">
        <v>256</v>
      </c>
      <c r="E259" s="70"/>
      <c r="F259" s="71"/>
      <c r="G259" s="83"/>
    </row>
    <row r="260" spans="1:7" s="68" customFormat="1" ht="26.25" hidden="1" customHeight="1" x14ac:dyDescent="0.25">
      <c r="A260" s="82">
        <v>18.329999999999998</v>
      </c>
      <c r="B260" s="138" t="s">
        <v>257</v>
      </c>
      <c r="C260" s="139"/>
      <c r="D260" s="69" t="s">
        <v>196</v>
      </c>
      <c r="E260" s="70"/>
      <c r="F260" s="71"/>
      <c r="G260" s="83"/>
    </row>
    <row r="261" spans="1:7" s="68" customFormat="1" ht="86.25" hidden="1" customHeight="1" x14ac:dyDescent="0.25">
      <c r="A261" s="82">
        <v>18.34</v>
      </c>
      <c r="B261" s="138" t="s">
        <v>258</v>
      </c>
      <c r="C261" s="139"/>
      <c r="D261" s="69" t="s">
        <v>196</v>
      </c>
      <c r="E261" s="70"/>
      <c r="F261" s="71"/>
      <c r="G261" s="83"/>
    </row>
    <row r="262" spans="1:7" s="68" customFormat="1" ht="62.25" hidden="1" customHeight="1" x14ac:dyDescent="0.25">
      <c r="A262" s="40">
        <v>18.350000000000001</v>
      </c>
      <c r="B262" s="138" t="s">
        <v>259</v>
      </c>
      <c r="C262" s="148"/>
      <c r="D262" s="69" t="s">
        <v>196</v>
      </c>
      <c r="E262" s="70"/>
      <c r="F262" s="71"/>
      <c r="G262" s="83"/>
    </row>
    <row r="263" spans="1:7" s="68" customFormat="1" ht="162" hidden="1" customHeight="1" x14ac:dyDescent="0.25">
      <c r="A263" s="82">
        <v>18.36</v>
      </c>
      <c r="B263" s="140" t="s">
        <v>260</v>
      </c>
      <c r="C263" s="141"/>
      <c r="D263" s="41" t="s">
        <v>256</v>
      </c>
      <c r="E263" s="51"/>
      <c r="F263" s="66"/>
      <c r="G263" s="83"/>
    </row>
    <row r="264" spans="1:7" s="68" customFormat="1" ht="61.5" hidden="1" customHeight="1" x14ac:dyDescent="0.25">
      <c r="A264" s="82">
        <v>18.37</v>
      </c>
      <c r="B264" s="138" t="s">
        <v>261</v>
      </c>
      <c r="C264" s="139"/>
      <c r="D264" s="69" t="s">
        <v>256</v>
      </c>
      <c r="E264" s="70"/>
      <c r="F264" s="71"/>
      <c r="G264" s="83"/>
    </row>
    <row r="265" spans="1:7" s="68" customFormat="1" ht="63" hidden="1" customHeight="1" x14ac:dyDescent="0.25">
      <c r="A265" s="82">
        <v>18.38</v>
      </c>
      <c r="B265" s="138" t="s">
        <v>262</v>
      </c>
      <c r="C265" s="149"/>
      <c r="D265" s="69" t="s">
        <v>38</v>
      </c>
      <c r="E265" s="70"/>
      <c r="F265" s="71"/>
      <c r="G265" s="83"/>
    </row>
    <row r="266" spans="1:7" s="68" customFormat="1" ht="27" hidden="1" customHeight="1" x14ac:dyDescent="0.25">
      <c r="A266" s="82">
        <v>18.39</v>
      </c>
      <c r="B266" s="138" t="s">
        <v>263</v>
      </c>
      <c r="C266" s="149"/>
      <c r="D266" s="69" t="s">
        <v>196</v>
      </c>
      <c r="E266" s="70"/>
      <c r="F266" s="71"/>
      <c r="G266" s="83"/>
    </row>
    <row r="267" spans="1:7" s="68" customFormat="1" ht="37.5" hidden="1" customHeight="1" x14ac:dyDescent="0.25">
      <c r="A267" s="82">
        <v>18.399999999999999</v>
      </c>
      <c r="B267" s="138" t="s">
        <v>264</v>
      </c>
      <c r="C267" s="148"/>
      <c r="D267" s="69" t="s">
        <v>38</v>
      </c>
      <c r="E267" s="70"/>
      <c r="F267" s="71"/>
      <c r="G267" s="83"/>
    </row>
    <row r="268" spans="1:7" s="68" customFormat="1" ht="37.5" hidden="1" customHeight="1" x14ac:dyDescent="0.25">
      <c r="A268" s="82">
        <v>18.41</v>
      </c>
      <c r="B268" s="138" t="s">
        <v>265</v>
      </c>
      <c r="C268" s="139"/>
      <c r="D268" s="69" t="s">
        <v>38</v>
      </c>
      <c r="E268" s="70"/>
      <c r="F268" s="71"/>
      <c r="G268" s="83"/>
    </row>
    <row r="269" spans="1:7" s="68" customFormat="1" ht="26.25" hidden="1" customHeight="1" x14ac:dyDescent="0.25">
      <c r="A269" s="82">
        <v>18.420000000000002</v>
      </c>
      <c r="B269" s="138" t="s">
        <v>266</v>
      </c>
      <c r="C269" s="139"/>
      <c r="D269" s="69" t="s">
        <v>196</v>
      </c>
      <c r="E269" s="70"/>
      <c r="F269" s="71"/>
      <c r="G269" s="83"/>
    </row>
    <row r="270" spans="1:7" s="68" customFormat="1" ht="25.5" hidden="1" customHeight="1" x14ac:dyDescent="0.25">
      <c r="A270" s="82">
        <v>18.43</v>
      </c>
      <c r="B270" s="138" t="s">
        <v>267</v>
      </c>
      <c r="C270" s="139"/>
      <c r="D270" s="69" t="s">
        <v>196</v>
      </c>
      <c r="E270" s="70"/>
      <c r="F270" s="71"/>
      <c r="G270" s="83"/>
    </row>
    <row r="271" spans="1:7" s="68" customFormat="1" ht="25.5" hidden="1" customHeight="1" x14ac:dyDescent="0.25">
      <c r="A271" s="82">
        <v>18.440000000000001</v>
      </c>
      <c r="B271" s="138" t="s">
        <v>268</v>
      </c>
      <c r="C271" s="139"/>
      <c r="D271" s="69" t="s">
        <v>196</v>
      </c>
      <c r="E271" s="70"/>
      <c r="F271" s="71"/>
      <c r="G271" s="83"/>
    </row>
    <row r="272" spans="1:7" s="68" customFormat="1" ht="38.25" hidden="1" customHeight="1" x14ac:dyDescent="0.25">
      <c r="A272" s="82">
        <v>18.45</v>
      </c>
      <c r="B272" s="138" t="s">
        <v>269</v>
      </c>
      <c r="C272" s="139"/>
      <c r="D272" s="69" t="s">
        <v>196</v>
      </c>
      <c r="E272" s="70"/>
      <c r="F272" s="71"/>
      <c r="G272" s="83"/>
    </row>
    <row r="273" spans="1:7" s="68" customFormat="1" ht="26.25" hidden="1" customHeight="1" x14ac:dyDescent="0.25">
      <c r="A273" s="82">
        <v>18.46</v>
      </c>
      <c r="B273" s="138" t="s">
        <v>270</v>
      </c>
      <c r="C273" s="139"/>
      <c r="D273" s="69" t="s">
        <v>196</v>
      </c>
      <c r="E273" s="70"/>
      <c r="F273" s="71"/>
      <c r="G273" s="83"/>
    </row>
    <row r="274" spans="1:7" s="68" customFormat="1" ht="38.25" hidden="1" customHeight="1" x14ac:dyDescent="0.25">
      <c r="A274" s="40">
        <v>18.47</v>
      </c>
      <c r="B274" s="140" t="s">
        <v>271</v>
      </c>
      <c r="C274" s="147"/>
      <c r="D274" s="41" t="s">
        <v>256</v>
      </c>
      <c r="E274" s="51"/>
      <c r="F274" s="71"/>
      <c r="G274" s="65"/>
    </row>
    <row r="275" spans="1:7" s="68" customFormat="1" ht="38.25" hidden="1" customHeight="1" x14ac:dyDescent="0.25">
      <c r="A275" s="40">
        <v>18.48</v>
      </c>
      <c r="B275" s="140" t="s">
        <v>272</v>
      </c>
      <c r="C275" s="147"/>
      <c r="D275" s="41" t="s">
        <v>256</v>
      </c>
      <c r="E275" s="51"/>
      <c r="F275" s="71"/>
      <c r="G275" s="65"/>
    </row>
    <row r="276" spans="1:7" s="68" customFormat="1" ht="25.5" hidden="1" customHeight="1" x14ac:dyDescent="0.25">
      <c r="A276" s="82">
        <v>18.489999999999998</v>
      </c>
      <c r="B276" s="138" t="s">
        <v>273</v>
      </c>
      <c r="C276" s="148"/>
      <c r="D276" s="69" t="s">
        <v>256</v>
      </c>
      <c r="E276" s="70"/>
      <c r="F276" s="71"/>
      <c r="G276" s="83"/>
    </row>
    <row r="277" spans="1:7" s="68" customFormat="1" ht="14.25" hidden="1" customHeight="1" x14ac:dyDescent="0.25">
      <c r="A277" s="82">
        <v>18.5</v>
      </c>
      <c r="B277" s="138" t="s">
        <v>274</v>
      </c>
      <c r="C277" s="148"/>
      <c r="D277" s="69" t="s">
        <v>196</v>
      </c>
      <c r="E277" s="70"/>
      <c r="F277" s="71"/>
      <c r="G277" s="83"/>
    </row>
    <row r="278" spans="1:7" s="68" customFormat="1" ht="185.25" hidden="1" customHeight="1" x14ac:dyDescent="0.25">
      <c r="A278" s="82">
        <v>18.510000000000002</v>
      </c>
      <c r="B278" s="138" t="s">
        <v>275</v>
      </c>
      <c r="C278" s="139"/>
      <c r="D278" s="69" t="s">
        <v>196</v>
      </c>
      <c r="E278" s="70"/>
      <c r="F278" s="71"/>
      <c r="G278" s="83"/>
    </row>
    <row r="279" spans="1:7" s="68" customFormat="1" ht="51" hidden="1" customHeight="1" x14ac:dyDescent="0.25">
      <c r="A279" s="82">
        <v>18.52</v>
      </c>
      <c r="B279" s="138" t="s">
        <v>276</v>
      </c>
      <c r="C279" s="139"/>
      <c r="D279" s="69" t="s">
        <v>256</v>
      </c>
      <c r="E279" s="70"/>
      <c r="F279" s="71"/>
      <c r="G279" s="83"/>
    </row>
    <row r="280" spans="1:7" s="68" customFormat="1" ht="38.25" hidden="1" customHeight="1" x14ac:dyDescent="0.25">
      <c r="A280" s="82"/>
      <c r="B280" s="142" t="s">
        <v>277</v>
      </c>
      <c r="C280" s="142"/>
      <c r="D280" s="69"/>
      <c r="E280" s="70"/>
      <c r="F280" s="71"/>
      <c r="G280" s="83"/>
    </row>
    <row r="281" spans="1:7" hidden="1" x14ac:dyDescent="0.25">
      <c r="A281" s="52"/>
      <c r="B281" s="136" t="s">
        <v>278</v>
      </c>
      <c r="C281" s="136"/>
      <c r="D281" s="52"/>
      <c r="E281" s="52"/>
      <c r="F281" s="53"/>
      <c r="G281" s="56">
        <f>SUM(G228:G280)</f>
        <v>0</v>
      </c>
    </row>
    <row r="282" spans="1:7" s="89" customFormat="1" ht="15" hidden="1" customHeight="1" x14ac:dyDescent="0.25">
      <c r="A282" s="84"/>
      <c r="B282" s="58"/>
      <c r="C282" s="59"/>
      <c r="D282" s="85"/>
      <c r="E282" s="86"/>
      <c r="F282" s="87"/>
      <c r="G282" s="88"/>
    </row>
    <row r="283" spans="1:7" s="68" customFormat="1" ht="15" customHeight="1" x14ac:dyDescent="0.25">
      <c r="A283" s="36">
        <v>19</v>
      </c>
      <c r="B283" s="143" t="s">
        <v>279</v>
      </c>
      <c r="C283" s="144"/>
      <c r="D283" s="37"/>
      <c r="E283" s="75"/>
      <c r="F283" s="76"/>
      <c r="G283" s="38"/>
    </row>
    <row r="284" spans="1:7" s="68" customFormat="1" ht="24.6" customHeight="1" x14ac:dyDescent="0.25">
      <c r="A284" s="47">
        <v>19.010000000000002</v>
      </c>
      <c r="B284" s="145" t="s">
        <v>280</v>
      </c>
      <c r="C284" s="146"/>
      <c r="D284" s="48" t="s">
        <v>19</v>
      </c>
      <c r="E284" s="49">
        <v>1</v>
      </c>
      <c r="F284" s="73"/>
      <c r="G284" s="74">
        <f>+E284*F284</f>
        <v>0</v>
      </c>
    </row>
    <row r="285" spans="1:7" x14ac:dyDescent="0.25">
      <c r="A285" s="52"/>
      <c r="B285" s="136" t="s">
        <v>281</v>
      </c>
      <c r="C285" s="136"/>
      <c r="D285" s="52"/>
      <c r="E285" s="52"/>
      <c r="F285" s="53"/>
      <c r="G285" s="56">
        <f>SUM(G284)</f>
        <v>0</v>
      </c>
    </row>
    <row r="286" spans="1:7" s="89" customFormat="1" ht="15" customHeight="1" x14ac:dyDescent="0.25">
      <c r="A286" s="84"/>
      <c r="B286" s="58"/>
      <c r="C286" s="59"/>
      <c r="D286" s="85"/>
      <c r="E286" s="86"/>
      <c r="F286" s="87"/>
      <c r="G286" s="88"/>
    </row>
    <row r="287" spans="1:7" hidden="1" x14ac:dyDescent="0.25"/>
    <row r="288" spans="1:7" hidden="1" x14ac:dyDescent="0.25"/>
    <row r="289" spans="1:7" hidden="1" x14ac:dyDescent="0.25"/>
    <row r="290" spans="1:7" hidden="1" x14ac:dyDescent="0.25"/>
    <row r="291" spans="1:7" hidden="1" x14ac:dyDescent="0.25"/>
    <row r="292" spans="1:7" hidden="1" x14ac:dyDescent="0.25"/>
    <row r="294" spans="1:7" ht="18" x14ac:dyDescent="0.25">
      <c r="B294" s="137" t="s">
        <v>282</v>
      </c>
      <c r="C294" s="137"/>
    </row>
    <row r="297" spans="1:7" x14ac:dyDescent="0.25">
      <c r="A297" s="91">
        <v>1</v>
      </c>
      <c r="B297" s="133" t="str">
        <f>B13</f>
        <v>PRIPREMNI  RADOVI</v>
      </c>
      <c r="C297" s="133"/>
      <c r="G297" s="92">
        <f>G31</f>
        <v>0</v>
      </c>
    </row>
    <row r="298" spans="1:7" ht="5.45" customHeight="1" x14ac:dyDescent="0.25">
      <c r="A298" s="91"/>
      <c r="B298" s="93"/>
      <c r="C298" s="93"/>
      <c r="G298" s="92"/>
    </row>
    <row r="299" spans="1:7" x14ac:dyDescent="0.25">
      <c r="A299" s="91">
        <v>2</v>
      </c>
      <c r="B299" s="133" t="str">
        <f>B33</f>
        <v>ZEMLJANI RADOVI</v>
      </c>
      <c r="C299" s="133"/>
      <c r="G299" s="92">
        <f>G39</f>
        <v>0</v>
      </c>
    </row>
    <row r="300" spans="1:7" ht="5.45" customHeight="1" x14ac:dyDescent="0.25">
      <c r="A300" s="91"/>
      <c r="B300" s="93"/>
      <c r="C300" s="93"/>
      <c r="G300" s="92"/>
    </row>
    <row r="301" spans="1:7" x14ac:dyDescent="0.25">
      <c r="A301" s="91">
        <v>3</v>
      </c>
      <c r="B301" s="133" t="str">
        <f>B41</f>
        <v>BETONSKI  I AB RADOVI</v>
      </c>
      <c r="C301" s="133"/>
      <c r="G301" s="92">
        <f>G50</f>
        <v>0</v>
      </c>
    </row>
    <row r="302" spans="1:7" ht="5.45" customHeight="1" x14ac:dyDescent="0.25">
      <c r="A302" s="91"/>
      <c r="B302" s="93"/>
      <c r="C302" s="93"/>
      <c r="G302" s="92"/>
    </row>
    <row r="303" spans="1:7" x14ac:dyDescent="0.25">
      <c r="A303" s="91">
        <v>4</v>
      </c>
      <c r="B303" s="133" t="str">
        <f>B52</f>
        <v>ARMIRAČKI    RADOVI</v>
      </c>
      <c r="C303" s="133"/>
      <c r="G303" s="92">
        <f>G56</f>
        <v>0</v>
      </c>
    </row>
    <row r="304" spans="1:7" ht="5.45" customHeight="1" x14ac:dyDescent="0.25">
      <c r="A304" s="91"/>
      <c r="B304" s="93"/>
      <c r="C304" s="93"/>
      <c r="G304" s="92"/>
    </row>
    <row r="305" spans="1:7" x14ac:dyDescent="0.25">
      <c r="A305" s="91">
        <v>5</v>
      </c>
      <c r="B305" s="133" t="str">
        <f>B58</f>
        <v>ZIDARSKI RADOVI</v>
      </c>
      <c r="C305" s="133"/>
      <c r="G305" s="92">
        <f>G77</f>
        <v>0</v>
      </c>
    </row>
    <row r="306" spans="1:7" ht="5.45" customHeight="1" x14ac:dyDescent="0.25">
      <c r="A306" s="91"/>
      <c r="B306" s="93"/>
      <c r="C306" s="93"/>
      <c r="G306" s="92"/>
    </row>
    <row r="307" spans="1:7" x14ac:dyDescent="0.25">
      <c r="A307" s="91">
        <v>6</v>
      </c>
      <c r="B307" s="133" t="str">
        <f>B79</f>
        <v>GIPS-KARTONSKE ZIDNE I PLAFONSKE OBLOGE</v>
      </c>
      <c r="C307" s="133"/>
      <c r="G307" s="92">
        <f>G90</f>
        <v>0</v>
      </c>
    </row>
    <row r="308" spans="1:7" ht="5.45" customHeight="1" x14ac:dyDescent="0.25">
      <c r="A308" s="91"/>
      <c r="B308" s="93"/>
      <c r="C308" s="93"/>
      <c r="G308" s="92"/>
    </row>
    <row r="309" spans="1:7" x14ac:dyDescent="0.25">
      <c r="A309" s="91">
        <v>7</v>
      </c>
      <c r="B309" s="133" t="str">
        <f>B92</f>
        <v>MOLERSKO- FARBARSKI RADOVI</v>
      </c>
      <c r="C309" s="133"/>
      <c r="G309" s="92">
        <f>G97</f>
        <v>0</v>
      </c>
    </row>
    <row r="310" spans="1:7" ht="5.45" customHeight="1" x14ac:dyDescent="0.25">
      <c r="A310" s="91"/>
      <c r="B310" s="93"/>
      <c r="C310" s="93"/>
      <c r="G310" s="92"/>
    </row>
    <row r="311" spans="1:7" x14ac:dyDescent="0.25">
      <c r="A311" s="91">
        <v>8</v>
      </c>
      <c r="B311" s="133" t="str">
        <f>B99</f>
        <v>PODOPOLAGAČKI RADOVI</v>
      </c>
      <c r="C311" s="133"/>
      <c r="G311" s="92">
        <f>G106</f>
        <v>0</v>
      </c>
    </row>
    <row r="312" spans="1:7" ht="5.45" customHeight="1" x14ac:dyDescent="0.25">
      <c r="A312" s="91"/>
      <c r="B312" s="93"/>
      <c r="C312" s="93"/>
      <c r="G312" s="92"/>
    </row>
    <row r="313" spans="1:7" ht="16.5" customHeight="1" x14ac:dyDescent="0.25">
      <c r="A313" s="91">
        <v>9</v>
      </c>
      <c r="B313" s="133" t="str">
        <f>B108</f>
        <v>KERAMIČARSKI RADOVI</v>
      </c>
      <c r="C313" s="133"/>
      <c r="G313" s="92">
        <f>G113</f>
        <v>0</v>
      </c>
    </row>
    <row r="314" spans="1:7" ht="5.45" customHeight="1" x14ac:dyDescent="0.25">
      <c r="A314" s="91"/>
      <c r="B314" s="93"/>
      <c r="C314" s="93"/>
      <c r="G314" s="92"/>
    </row>
    <row r="315" spans="1:7" x14ac:dyDescent="0.25">
      <c r="A315" s="91">
        <v>10</v>
      </c>
      <c r="B315" s="133" t="str">
        <f>B115</f>
        <v>STOLARSKI RADOVI I FASADNA STOLARIJA</v>
      </c>
      <c r="C315" s="133"/>
      <c r="G315" s="92">
        <f>G134</f>
        <v>0</v>
      </c>
    </row>
    <row r="316" spans="1:7" ht="5.45" customHeight="1" x14ac:dyDescent="0.25">
      <c r="A316" s="91"/>
      <c r="B316" s="93"/>
      <c r="C316" s="93"/>
      <c r="G316" s="92"/>
    </row>
    <row r="317" spans="1:7" x14ac:dyDescent="0.25">
      <c r="A317" s="91">
        <v>11</v>
      </c>
      <c r="B317" s="133" t="str">
        <f>B136</f>
        <v>FASADERSKI RADOVI</v>
      </c>
      <c r="C317" s="133"/>
      <c r="G317" s="92">
        <f>G139</f>
        <v>0</v>
      </c>
    </row>
    <row r="318" spans="1:7" ht="5.45" customHeight="1" x14ac:dyDescent="0.25">
      <c r="A318" s="91"/>
      <c r="B318" s="93"/>
      <c r="C318" s="93"/>
      <c r="G318" s="92"/>
    </row>
    <row r="319" spans="1:7" x14ac:dyDescent="0.25">
      <c r="A319" s="91">
        <v>12</v>
      </c>
      <c r="B319" s="133" t="str">
        <f>B141</f>
        <v>BRAVARSKI RADOVI</v>
      </c>
      <c r="C319" s="133"/>
      <c r="G319" s="92">
        <f>G144</f>
        <v>0</v>
      </c>
    </row>
    <row r="320" spans="1:7" ht="5.45" customHeight="1" x14ac:dyDescent="0.25">
      <c r="A320" s="91"/>
      <c r="B320" s="93"/>
      <c r="C320" s="93"/>
      <c r="G320" s="92"/>
    </row>
    <row r="321" spans="1:7" x14ac:dyDescent="0.25">
      <c r="A321" s="91">
        <v>13</v>
      </c>
      <c r="B321" s="133" t="str">
        <f>B146</f>
        <v>TESARSKI RADOVI</v>
      </c>
      <c r="C321" s="133"/>
      <c r="G321" s="92">
        <f>G156</f>
        <v>0</v>
      </c>
    </row>
    <row r="322" spans="1:7" ht="5.45" customHeight="1" x14ac:dyDescent="0.25">
      <c r="A322" s="91"/>
      <c r="B322" s="93"/>
      <c r="C322" s="93"/>
      <c r="G322" s="92"/>
    </row>
    <row r="323" spans="1:7" x14ac:dyDescent="0.25">
      <c r="A323" s="91">
        <v>14</v>
      </c>
      <c r="B323" s="133" t="str">
        <f>B158</f>
        <v>KROVOPOKRIVAČKI RADOVI</v>
      </c>
      <c r="C323" s="133"/>
      <c r="G323" s="92">
        <f>G163</f>
        <v>0</v>
      </c>
    </row>
    <row r="324" spans="1:7" ht="5.45" customHeight="1" x14ac:dyDescent="0.25">
      <c r="A324" s="91"/>
      <c r="B324" s="93"/>
      <c r="C324" s="93"/>
      <c r="G324" s="92"/>
    </row>
    <row r="325" spans="1:7" x14ac:dyDescent="0.25">
      <c r="A325" s="91">
        <v>15</v>
      </c>
      <c r="B325" s="133" t="str">
        <f>B165</f>
        <v>LIMARSKI RADOVI</v>
      </c>
      <c r="C325" s="133"/>
      <c r="G325" s="92">
        <f>G177</f>
        <v>0</v>
      </c>
    </row>
    <row r="326" spans="1:7" ht="5.45" customHeight="1" x14ac:dyDescent="0.25">
      <c r="A326" s="91"/>
      <c r="B326" s="93"/>
      <c r="C326" s="93"/>
      <c r="G326" s="92"/>
    </row>
    <row r="327" spans="1:7" x14ac:dyDescent="0.25">
      <c r="A327" s="91">
        <v>16</v>
      </c>
      <c r="B327" s="133" t="str">
        <f>B179</f>
        <v>IZOLATERSKI RADOVI</v>
      </c>
      <c r="C327" s="133"/>
      <c r="G327" s="92">
        <f>G186</f>
        <v>0</v>
      </c>
    </row>
    <row r="328" spans="1:7" ht="5.45" customHeight="1" x14ac:dyDescent="0.25">
      <c r="A328" s="91"/>
      <c r="B328" s="93"/>
      <c r="C328" s="93"/>
      <c r="G328" s="92"/>
    </row>
    <row r="329" spans="1:7" x14ac:dyDescent="0.25">
      <c r="A329" s="91">
        <v>17</v>
      </c>
      <c r="B329" s="133" t="str">
        <f>B188</f>
        <v>VODOVOD, KANALIZACIJA I SANITARIJE</v>
      </c>
      <c r="C329" s="133"/>
      <c r="G329" s="92">
        <f>G224</f>
        <v>0</v>
      </c>
    </row>
    <row r="330" spans="1:7" ht="5.45" customHeight="1" x14ac:dyDescent="0.25">
      <c r="A330" s="91"/>
      <c r="B330" s="93"/>
      <c r="C330" s="93"/>
      <c r="G330" s="92"/>
    </row>
    <row r="331" spans="1:7" x14ac:dyDescent="0.25">
      <c r="A331" s="91">
        <v>18</v>
      </c>
      <c r="B331" s="133" t="str">
        <f>B226</f>
        <v>ELEKTROINSTALACIJE</v>
      </c>
      <c r="C331" s="133"/>
      <c r="G331" s="92">
        <f>G281</f>
        <v>0</v>
      </c>
    </row>
    <row r="332" spans="1:7" ht="5.45" customHeight="1" x14ac:dyDescent="0.25">
      <c r="A332" s="91"/>
      <c r="B332" s="93"/>
      <c r="C332" s="93"/>
      <c r="G332" s="92"/>
    </row>
    <row r="333" spans="1:7" ht="15.75" thickBot="1" x14ac:dyDescent="0.3">
      <c r="A333" s="94">
        <v>19</v>
      </c>
      <c r="B333" s="134" t="str">
        <f>B283</f>
        <v>OSTALI RADOVI</v>
      </c>
      <c r="C333" s="134"/>
      <c r="D333" s="95"/>
      <c r="E333" s="95"/>
      <c r="F333" s="96"/>
      <c r="G333" s="97">
        <f>G285</f>
        <v>0</v>
      </c>
    </row>
    <row r="334" spans="1:7" ht="4.1500000000000004" customHeight="1" x14ac:dyDescent="0.25">
      <c r="B334" s="132"/>
      <c r="C334" s="132"/>
    </row>
    <row r="335" spans="1:7" ht="15.75" x14ac:dyDescent="0.25">
      <c r="B335" s="135" t="s">
        <v>283</v>
      </c>
      <c r="C335" s="135"/>
      <c r="D335" s="98"/>
      <c r="E335" s="98"/>
      <c r="F335" s="99"/>
      <c r="G335" s="100">
        <f>SUM(G297:G333)</f>
        <v>0</v>
      </c>
    </row>
    <row r="336" spans="1:7" x14ac:dyDescent="0.25">
      <c r="B336" s="132"/>
      <c r="C336" s="132"/>
    </row>
    <row r="337" spans="2:7" ht="15.75" x14ac:dyDescent="0.25">
      <c r="B337" s="130" t="s">
        <v>284</v>
      </c>
      <c r="C337" s="130"/>
      <c r="D337" s="101"/>
      <c r="E337" s="101"/>
      <c r="F337" s="102"/>
      <c r="G337" s="103">
        <f>+G335*0.17</f>
        <v>0</v>
      </c>
    </row>
    <row r="338" spans="2:7" x14ac:dyDescent="0.25">
      <c r="B338" s="104"/>
      <c r="C338" s="104"/>
    </row>
    <row r="339" spans="2:7" ht="15.75" x14ac:dyDescent="0.25">
      <c r="B339" s="131" t="s">
        <v>285</v>
      </c>
      <c r="C339" s="131"/>
      <c r="D339" s="105"/>
      <c r="E339" s="105"/>
      <c r="F339" s="106"/>
      <c r="G339" s="107">
        <f>SUM(G335:G338)</f>
        <v>0</v>
      </c>
    </row>
    <row r="340" spans="2:7" x14ac:dyDescent="0.25">
      <c r="B340" s="104"/>
      <c r="C340" s="104"/>
    </row>
    <row r="341" spans="2:7" x14ac:dyDescent="0.25">
      <c r="B341" s="104"/>
      <c r="C341" s="104"/>
    </row>
    <row r="342" spans="2:7" x14ac:dyDescent="0.25">
      <c r="B342" s="104"/>
      <c r="C342" s="104"/>
    </row>
    <row r="343" spans="2:7" x14ac:dyDescent="0.25">
      <c r="B343" s="129" t="s">
        <v>286</v>
      </c>
      <c r="C343" s="132"/>
    </row>
    <row r="344" spans="2:7" x14ac:dyDescent="0.25">
      <c r="B344" s="129" t="s">
        <v>287</v>
      </c>
      <c r="C344" s="129"/>
      <c r="D344" s="129"/>
      <c r="E344" s="129"/>
      <c r="F344" s="129"/>
      <c r="G344" s="129"/>
    </row>
    <row r="345" spans="2:7" x14ac:dyDescent="0.25">
      <c r="B345" s="129" t="s">
        <v>288</v>
      </c>
      <c r="C345" s="129"/>
      <c r="D345" s="129"/>
      <c r="E345" s="129"/>
      <c r="F345" s="129"/>
      <c r="G345" s="129"/>
    </row>
    <row r="346" spans="2:7" x14ac:dyDescent="0.25">
      <c r="B346" s="129"/>
      <c r="C346" s="129"/>
      <c r="D346" s="129"/>
      <c r="E346" s="129"/>
      <c r="F346" s="129"/>
      <c r="G346" s="129"/>
    </row>
    <row r="347" spans="2:7" x14ac:dyDescent="0.25">
      <c r="B347" s="129"/>
      <c r="C347" s="129"/>
      <c r="D347" s="129"/>
      <c r="E347" s="129"/>
      <c r="F347" s="129"/>
      <c r="G347" s="129"/>
    </row>
    <row r="348" spans="2:7" x14ac:dyDescent="0.25">
      <c r="B348" s="129"/>
      <c r="C348" s="129"/>
      <c r="D348" s="129"/>
      <c r="E348" s="129"/>
      <c r="F348" s="129"/>
      <c r="G348" s="129"/>
    </row>
    <row r="349" spans="2:7" x14ac:dyDescent="0.25">
      <c r="B349" s="129"/>
      <c r="C349" s="129"/>
      <c r="D349" s="129"/>
      <c r="E349" s="129"/>
      <c r="F349" s="129"/>
      <c r="G349" s="129"/>
    </row>
    <row r="350" spans="2:7" x14ac:dyDescent="0.25">
      <c r="B350" s="129"/>
      <c r="C350" s="129"/>
      <c r="D350" s="129"/>
      <c r="E350" s="129"/>
      <c r="F350" s="129"/>
      <c r="G350" s="129"/>
    </row>
    <row r="351" spans="2:7" x14ac:dyDescent="0.25">
      <c r="B351" s="129"/>
      <c r="C351" s="129"/>
      <c r="D351" s="129"/>
      <c r="E351" s="129"/>
      <c r="F351" s="129"/>
      <c r="G351" s="129"/>
    </row>
    <row r="352" spans="2:7" x14ac:dyDescent="0.25">
      <c r="B352" s="129"/>
      <c r="C352" s="129"/>
      <c r="D352" s="129"/>
      <c r="E352" s="129"/>
      <c r="F352" s="129"/>
      <c r="G352" s="129"/>
    </row>
  </sheetData>
  <mergeCells count="297">
    <mergeCell ref="B13:C13"/>
    <mergeCell ref="B14:C14"/>
    <mergeCell ref="B15:C15"/>
    <mergeCell ref="B16:C16"/>
    <mergeCell ref="B17:C17"/>
    <mergeCell ref="B18:C18"/>
    <mergeCell ref="B2:F2"/>
    <mergeCell ref="B6:F6"/>
    <mergeCell ref="B8:C8"/>
    <mergeCell ref="B9:C9"/>
    <mergeCell ref="B11:C11"/>
    <mergeCell ref="B10:C10"/>
    <mergeCell ref="B25:C25"/>
    <mergeCell ref="B26:C26"/>
    <mergeCell ref="B27:C27"/>
    <mergeCell ref="B28:C28"/>
    <mergeCell ref="B29:C29"/>
    <mergeCell ref="B30:C30"/>
    <mergeCell ref="B19:C19"/>
    <mergeCell ref="B20:C20"/>
    <mergeCell ref="B21:C21"/>
    <mergeCell ref="B22:C22"/>
    <mergeCell ref="B23:C23"/>
    <mergeCell ref="B24:C24"/>
    <mergeCell ref="B38:C38"/>
    <mergeCell ref="B39:C39"/>
    <mergeCell ref="B41:C41"/>
    <mergeCell ref="B42:C42"/>
    <mergeCell ref="B43:C43"/>
    <mergeCell ref="B44:C44"/>
    <mergeCell ref="B31:C31"/>
    <mergeCell ref="B33:C33"/>
    <mergeCell ref="B34:C34"/>
    <mergeCell ref="B35:C35"/>
    <mergeCell ref="B36:C36"/>
    <mergeCell ref="B37:C37"/>
    <mergeCell ref="B52:C52"/>
    <mergeCell ref="B53:C53"/>
    <mergeCell ref="B54:C54"/>
    <mergeCell ref="B55:C55"/>
    <mergeCell ref="B56:C56"/>
    <mergeCell ref="B58:C58"/>
    <mergeCell ref="B45:C45"/>
    <mergeCell ref="B46:C46"/>
    <mergeCell ref="B47:C47"/>
    <mergeCell ref="B48:C48"/>
    <mergeCell ref="B49:C49"/>
    <mergeCell ref="B50:C50"/>
    <mergeCell ref="B65:C65"/>
    <mergeCell ref="B66:C66"/>
    <mergeCell ref="B67:C67"/>
    <mergeCell ref="B68:C68"/>
    <mergeCell ref="B69:C69"/>
    <mergeCell ref="B70:C70"/>
    <mergeCell ref="B59:C59"/>
    <mergeCell ref="B60:C60"/>
    <mergeCell ref="B61:C61"/>
    <mergeCell ref="B62:C62"/>
    <mergeCell ref="B63:C63"/>
    <mergeCell ref="B64:C64"/>
    <mergeCell ref="B77:C77"/>
    <mergeCell ref="B79:C79"/>
    <mergeCell ref="B80:C80"/>
    <mergeCell ref="B81:C81"/>
    <mergeCell ref="B82:C82"/>
    <mergeCell ref="B83:C83"/>
    <mergeCell ref="B71:C71"/>
    <mergeCell ref="B72:C72"/>
    <mergeCell ref="B73:C73"/>
    <mergeCell ref="B74:C74"/>
    <mergeCell ref="B75:C75"/>
    <mergeCell ref="B76:C76"/>
    <mergeCell ref="B90:C90"/>
    <mergeCell ref="B92:C92"/>
    <mergeCell ref="B93:C93"/>
    <mergeCell ref="B94:C94"/>
    <mergeCell ref="B95:C95"/>
    <mergeCell ref="B96:C96"/>
    <mergeCell ref="B84:C84"/>
    <mergeCell ref="B85:C85"/>
    <mergeCell ref="B86:C86"/>
    <mergeCell ref="B87:C87"/>
    <mergeCell ref="B88:C88"/>
    <mergeCell ref="B89:C89"/>
    <mergeCell ref="B104:C104"/>
    <mergeCell ref="B105:C105"/>
    <mergeCell ref="B106:C106"/>
    <mergeCell ref="B108:C108"/>
    <mergeCell ref="B109:C109"/>
    <mergeCell ref="B110:C110"/>
    <mergeCell ref="B97:C97"/>
    <mergeCell ref="B99:C99"/>
    <mergeCell ref="B100:C100"/>
    <mergeCell ref="B101:C101"/>
    <mergeCell ref="B102:C102"/>
    <mergeCell ref="B103:C103"/>
    <mergeCell ref="B118:C118"/>
    <mergeCell ref="B119:C119"/>
    <mergeCell ref="B120:C120"/>
    <mergeCell ref="B121:C121"/>
    <mergeCell ref="B122:C122"/>
    <mergeCell ref="B123:C123"/>
    <mergeCell ref="B111:C111"/>
    <mergeCell ref="B112:C112"/>
    <mergeCell ref="B113:C113"/>
    <mergeCell ref="B115:C115"/>
    <mergeCell ref="B116:C116"/>
    <mergeCell ref="B117:C117"/>
    <mergeCell ref="B130:C130"/>
    <mergeCell ref="B131:C131"/>
    <mergeCell ref="B132:C132"/>
    <mergeCell ref="B133:C133"/>
    <mergeCell ref="B134:C134"/>
    <mergeCell ref="B136:C136"/>
    <mergeCell ref="B124:C124"/>
    <mergeCell ref="B125:C125"/>
    <mergeCell ref="B126:C126"/>
    <mergeCell ref="B127:C127"/>
    <mergeCell ref="B128:C128"/>
    <mergeCell ref="B129:C129"/>
    <mergeCell ref="B144:C144"/>
    <mergeCell ref="B146:C146"/>
    <mergeCell ref="B147:C147"/>
    <mergeCell ref="B148:C148"/>
    <mergeCell ref="B149:C149"/>
    <mergeCell ref="B150:C150"/>
    <mergeCell ref="B137:C137"/>
    <mergeCell ref="B138:C138"/>
    <mergeCell ref="B139:C139"/>
    <mergeCell ref="B141:C141"/>
    <mergeCell ref="B142:C142"/>
    <mergeCell ref="B143:C143"/>
    <mergeCell ref="B158:C158"/>
    <mergeCell ref="B159:C159"/>
    <mergeCell ref="B160:C160"/>
    <mergeCell ref="B161:C161"/>
    <mergeCell ref="B162:C162"/>
    <mergeCell ref="B163:C163"/>
    <mergeCell ref="B151:C151"/>
    <mergeCell ref="B152:C152"/>
    <mergeCell ref="B153:C153"/>
    <mergeCell ref="B154:C154"/>
    <mergeCell ref="B155:C155"/>
    <mergeCell ref="B156:C156"/>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84:C184"/>
    <mergeCell ref="B185:C185"/>
    <mergeCell ref="B186:C186"/>
    <mergeCell ref="B188:C188"/>
    <mergeCell ref="B189:C189"/>
    <mergeCell ref="B190:C190"/>
    <mergeCell ref="B177:C177"/>
    <mergeCell ref="B179:C179"/>
    <mergeCell ref="B180:C180"/>
    <mergeCell ref="B181:C181"/>
    <mergeCell ref="B182:C182"/>
    <mergeCell ref="B183:C183"/>
    <mergeCell ref="B197:C197"/>
    <mergeCell ref="B198:C198"/>
    <mergeCell ref="B199:C199"/>
    <mergeCell ref="B200:C200"/>
    <mergeCell ref="B201:C201"/>
    <mergeCell ref="B202:C202"/>
    <mergeCell ref="B191:C191"/>
    <mergeCell ref="B192:C192"/>
    <mergeCell ref="B193:C193"/>
    <mergeCell ref="B194:C194"/>
    <mergeCell ref="B195:C195"/>
    <mergeCell ref="B196:C196"/>
    <mergeCell ref="B209:C209"/>
    <mergeCell ref="B210:C210"/>
    <mergeCell ref="B211:C211"/>
    <mergeCell ref="B212:C212"/>
    <mergeCell ref="B213:C213"/>
    <mergeCell ref="B214:C214"/>
    <mergeCell ref="B203:C203"/>
    <mergeCell ref="B204:C204"/>
    <mergeCell ref="B205:C205"/>
    <mergeCell ref="B206:C206"/>
    <mergeCell ref="B207:C207"/>
    <mergeCell ref="B208:C208"/>
    <mergeCell ref="B221:C221"/>
    <mergeCell ref="B222:C222"/>
    <mergeCell ref="B223:C223"/>
    <mergeCell ref="B224:C224"/>
    <mergeCell ref="B226:C226"/>
    <mergeCell ref="B227:C227"/>
    <mergeCell ref="B215:C215"/>
    <mergeCell ref="B216:C216"/>
    <mergeCell ref="B217:C217"/>
    <mergeCell ref="B218:C218"/>
    <mergeCell ref="B219:C219"/>
    <mergeCell ref="B220:C220"/>
    <mergeCell ref="B234:C234"/>
    <mergeCell ref="B235:C235"/>
    <mergeCell ref="B236:C236"/>
    <mergeCell ref="B237:C237"/>
    <mergeCell ref="B238:C238"/>
    <mergeCell ref="B239:C239"/>
    <mergeCell ref="B228:C228"/>
    <mergeCell ref="B229:C229"/>
    <mergeCell ref="B230:C230"/>
    <mergeCell ref="B231:C231"/>
    <mergeCell ref="B232:C232"/>
    <mergeCell ref="B233:C233"/>
    <mergeCell ref="B246:C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3:C283"/>
    <mergeCell ref="B284:C284"/>
    <mergeCell ref="B285:C285"/>
    <mergeCell ref="B294:C294"/>
    <mergeCell ref="B297:C297"/>
    <mergeCell ref="B299:C299"/>
    <mergeCell ref="B276:C276"/>
    <mergeCell ref="B277:C277"/>
    <mergeCell ref="B278:C278"/>
    <mergeCell ref="B279:C279"/>
    <mergeCell ref="B280:C280"/>
    <mergeCell ref="B281:C281"/>
    <mergeCell ref="B319:C319"/>
    <mergeCell ref="B321:C321"/>
    <mergeCell ref="B323:C323"/>
    <mergeCell ref="B301:C301"/>
    <mergeCell ref="B303:C303"/>
    <mergeCell ref="B305:C305"/>
    <mergeCell ref="B307:C307"/>
    <mergeCell ref="B309:C309"/>
    <mergeCell ref="B311:C311"/>
    <mergeCell ref="B351:G351"/>
    <mergeCell ref="B352:G352"/>
    <mergeCell ref="C5:D5"/>
    <mergeCell ref="B345:G345"/>
    <mergeCell ref="B346:G346"/>
    <mergeCell ref="B347:G347"/>
    <mergeCell ref="B348:G348"/>
    <mergeCell ref="B349:G349"/>
    <mergeCell ref="B350:G350"/>
    <mergeCell ref="B335:C335"/>
    <mergeCell ref="B336:C336"/>
    <mergeCell ref="B337:C337"/>
    <mergeCell ref="B339:C339"/>
    <mergeCell ref="B343:C343"/>
    <mergeCell ref="B344:G344"/>
    <mergeCell ref="B325:C325"/>
    <mergeCell ref="B327:C327"/>
    <mergeCell ref="B329:C329"/>
    <mergeCell ref="B331:C331"/>
    <mergeCell ref="B333:C333"/>
    <mergeCell ref="B334:C334"/>
    <mergeCell ref="B313:C313"/>
    <mergeCell ref="B315:C315"/>
    <mergeCell ref="B317:C317"/>
  </mergeCells>
  <pageMargins left="0.7" right="0.7" top="0.75" bottom="0.75" header="0.3" footer="0.3"/>
  <pageSetup scale="89" fitToHeight="0" orientation="portrait" r:id="rId1"/>
  <rowBreaks count="1" manualBreakCount="1">
    <brk id="9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A309D-CE01-4A0B-B35B-C20CBBF1D5F2}">
  <sheetPr>
    <pageSetUpPr fitToPage="1"/>
  </sheetPr>
  <dimension ref="A2:I350"/>
  <sheetViews>
    <sheetView view="pageBreakPreview" zoomScale="90" zoomScaleNormal="100" zoomScaleSheetLayoutView="90" workbookViewId="0">
      <selection activeCell="B10" sqref="B10:C10"/>
    </sheetView>
  </sheetViews>
  <sheetFormatPr defaultRowHeight="15" x14ac:dyDescent="0.25"/>
  <cols>
    <col min="3" max="3" width="39" customWidth="1"/>
    <col min="6" max="6" width="9.140625" style="90"/>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10" customFormat="1" ht="33.75" customHeight="1" x14ac:dyDescent="0.25">
      <c r="A2" s="8"/>
      <c r="B2" s="128" t="s">
        <v>7</v>
      </c>
      <c r="C2" s="128"/>
      <c r="D2" s="128"/>
      <c r="E2" s="128"/>
      <c r="F2" s="128"/>
      <c r="G2" s="9"/>
    </row>
    <row r="3" spans="1:7" s="10" customFormat="1" x14ac:dyDescent="0.25">
      <c r="A3" s="11"/>
      <c r="B3" s="12"/>
      <c r="C3" s="13"/>
      <c r="D3" s="14"/>
      <c r="E3" s="15"/>
      <c r="F3" s="16"/>
      <c r="G3" s="9"/>
    </row>
    <row r="4" spans="1:7" s="10" customFormat="1" x14ac:dyDescent="0.25">
      <c r="A4" s="11"/>
      <c r="B4" s="12"/>
      <c r="C4" s="13"/>
      <c r="D4" s="14"/>
      <c r="E4" s="17"/>
      <c r="F4" s="16"/>
      <c r="G4" s="9"/>
    </row>
    <row r="5" spans="1:7" s="10" customFormat="1" ht="24.75" customHeight="1" x14ac:dyDescent="0.25">
      <c r="A5" s="11"/>
      <c r="B5" s="12"/>
      <c r="C5" s="179" t="s">
        <v>311</v>
      </c>
      <c r="D5" s="180"/>
      <c r="E5" s="116"/>
      <c r="F5" s="116"/>
      <c r="G5" s="9"/>
    </row>
    <row r="6" spans="1:7" s="10" customFormat="1" x14ac:dyDescent="0.25">
      <c r="A6" s="11"/>
      <c r="B6" s="167" t="s">
        <v>8</v>
      </c>
      <c r="C6" s="167"/>
      <c r="D6" s="167"/>
      <c r="E6" s="167"/>
      <c r="F6" s="167"/>
      <c r="G6" s="9"/>
    </row>
    <row r="8" spans="1:7" s="23" customFormat="1" ht="34.15" customHeight="1" x14ac:dyDescent="0.25">
      <c r="A8" s="18" t="s">
        <v>9</v>
      </c>
      <c r="B8" s="163" t="s">
        <v>10</v>
      </c>
      <c r="C8" s="164"/>
      <c r="D8" s="19" t="s">
        <v>11</v>
      </c>
      <c r="E8" s="20" t="s">
        <v>12</v>
      </c>
      <c r="F8" s="21" t="s">
        <v>13</v>
      </c>
      <c r="G8" s="22" t="s">
        <v>14</v>
      </c>
    </row>
    <row r="9" spans="1:7" s="23" customFormat="1" ht="15" customHeight="1" x14ac:dyDescent="0.25">
      <c r="A9" s="24"/>
      <c r="B9" s="165" t="s">
        <v>15</v>
      </c>
      <c r="C9" s="165"/>
      <c r="D9" s="25"/>
      <c r="E9" s="26"/>
      <c r="F9" s="27"/>
      <c r="G9" s="28"/>
    </row>
    <row r="10" spans="1:7" s="23" customFormat="1" ht="25.5" customHeight="1" x14ac:dyDescent="0.25">
      <c r="A10" s="24"/>
      <c r="B10" s="181" t="s">
        <v>313</v>
      </c>
      <c r="C10" s="182"/>
      <c r="D10" s="25"/>
      <c r="E10" s="26"/>
      <c r="F10" s="27"/>
      <c r="G10" s="28"/>
    </row>
    <row r="11" spans="1:7" s="23" customFormat="1" ht="113.25" customHeight="1" x14ac:dyDescent="0.25">
      <c r="A11" s="24"/>
      <c r="B11" s="162" t="s">
        <v>16</v>
      </c>
      <c r="C11" s="162"/>
      <c r="D11" s="25"/>
      <c r="E11" s="26"/>
      <c r="F11" s="27"/>
      <c r="G11" s="28"/>
    </row>
    <row r="12" spans="1:7" s="35" customFormat="1" ht="7.15" customHeight="1" x14ac:dyDescent="0.2">
      <c r="A12" s="29"/>
      <c r="B12" s="30"/>
      <c r="C12" s="30"/>
      <c r="D12" s="31"/>
      <c r="E12" s="32"/>
      <c r="F12" s="33"/>
      <c r="G12" s="34"/>
    </row>
    <row r="13" spans="1:7" s="35" customFormat="1" ht="15" hidden="1" customHeight="1" x14ac:dyDescent="0.2">
      <c r="A13" s="36">
        <v>1</v>
      </c>
      <c r="B13" s="143" t="s">
        <v>17</v>
      </c>
      <c r="C13" s="143"/>
      <c r="D13" s="37"/>
      <c r="E13" s="38"/>
      <c r="F13" s="39"/>
      <c r="G13" s="38"/>
    </row>
    <row r="14" spans="1:7" s="35" customFormat="1" ht="36" hidden="1" customHeight="1" x14ac:dyDescent="0.2">
      <c r="A14" s="40">
        <v>1.01</v>
      </c>
      <c r="B14" s="140" t="s">
        <v>18</v>
      </c>
      <c r="C14" s="147"/>
      <c r="D14" s="41" t="s">
        <v>19</v>
      </c>
      <c r="E14" s="117">
        <v>0</v>
      </c>
      <c r="F14" s="43"/>
      <c r="G14" s="43">
        <f>+E14*F14</f>
        <v>0</v>
      </c>
    </row>
    <row r="15" spans="1:7" s="35" customFormat="1" ht="39" hidden="1" customHeight="1" x14ac:dyDescent="0.2">
      <c r="A15" s="40">
        <v>1.02</v>
      </c>
      <c r="B15" s="138" t="s">
        <v>20</v>
      </c>
      <c r="C15" s="153"/>
      <c r="D15" s="44" t="s">
        <v>21</v>
      </c>
      <c r="E15" s="45"/>
      <c r="F15" s="46"/>
      <c r="G15" s="46"/>
    </row>
    <row r="16" spans="1:7" s="35" customFormat="1" ht="39" hidden="1" customHeight="1" x14ac:dyDescent="0.2">
      <c r="A16" s="40">
        <v>1.03</v>
      </c>
      <c r="B16" s="140" t="s">
        <v>22</v>
      </c>
      <c r="C16" s="147"/>
      <c r="D16" s="41" t="s">
        <v>21</v>
      </c>
      <c r="E16" s="51"/>
      <c r="F16" s="43"/>
      <c r="G16" s="46"/>
    </row>
    <row r="17" spans="1:7" s="35" customFormat="1" ht="38.25" hidden="1" customHeight="1" x14ac:dyDescent="0.2">
      <c r="A17" s="40">
        <v>1.04</v>
      </c>
      <c r="B17" s="138" t="s">
        <v>23</v>
      </c>
      <c r="C17" s="153"/>
      <c r="D17" s="44" t="s">
        <v>21</v>
      </c>
      <c r="E17" s="45"/>
      <c r="F17" s="46"/>
      <c r="G17" s="46"/>
    </row>
    <row r="18" spans="1:7" s="35" customFormat="1" ht="38.25" hidden="1" customHeight="1" x14ac:dyDescent="0.2">
      <c r="A18" s="40">
        <v>1.05</v>
      </c>
      <c r="B18" s="140" t="s">
        <v>24</v>
      </c>
      <c r="C18" s="147"/>
      <c r="D18" s="41" t="s">
        <v>21</v>
      </c>
      <c r="E18" s="51"/>
      <c r="F18" s="43"/>
      <c r="G18" s="46"/>
    </row>
    <row r="19" spans="1:7" s="35" customFormat="1" ht="38.25" hidden="1" customHeight="1" x14ac:dyDescent="0.2">
      <c r="A19" s="40">
        <v>1.06</v>
      </c>
      <c r="B19" s="140" t="s">
        <v>25</v>
      </c>
      <c r="C19" s="147"/>
      <c r="D19" s="41" t="s">
        <v>21</v>
      </c>
      <c r="E19" s="51"/>
      <c r="F19" s="43"/>
      <c r="G19" s="46"/>
    </row>
    <row r="20" spans="1:7" s="35" customFormat="1" ht="49.5" hidden="1" customHeight="1" x14ac:dyDescent="0.2">
      <c r="A20" s="40">
        <v>1.07</v>
      </c>
      <c r="B20" s="140" t="s">
        <v>26</v>
      </c>
      <c r="C20" s="147"/>
      <c r="D20" s="41" t="s">
        <v>27</v>
      </c>
      <c r="E20" s="51"/>
      <c r="F20" s="43"/>
      <c r="G20" s="43"/>
    </row>
    <row r="21" spans="1:7" s="35" customFormat="1" ht="75.75" hidden="1" customHeight="1" x14ac:dyDescent="0.2">
      <c r="A21" s="40">
        <v>1.08</v>
      </c>
      <c r="B21" s="140" t="s">
        <v>28</v>
      </c>
      <c r="C21" s="147"/>
      <c r="D21" s="41" t="s">
        <v>29</v>
      </c>
      <c r="E21" s="51"/>
      <c r="F21" s="43"/>
      <c r="G21" s="46"/>
    </row>
    <row r="22" spans="1:7" s="35" customFormat="1" ht="74.25" hidden="1" customHeight="1" x14ac:dyDescent="0.2">
      <c r="A22" s="40">
        <v>1.0900000000000001</v>
      </c>
      <c r="B22" s="140" t="s">
        <v>30</v>
      </c>
      <c r="C22" s="147"/>
      <c r="D22" s="41" t="s">
        <v>29</v>
      </c>
      <c r="E22" s="51"/>
      <c r="F22" s="43"/>
      <c r="G22" s="46"/>
    </row>
    <row r="23" spans="1:7" s="35" customFormat="1" ht="51" hidden="1" customHeight="1" x14ac:dyDescent="0.2">
      <c r="A23" s="40">
        <v>1.1000000000000001</v>
      </c>
      <c r="B23" s="140" t="s">
        <v>31</v>
      </c>
      <c r="C23" s="147"/>
      <c r="D23" s="41" t="s">
        <v>21</v>
      </c>
      <c r="E23" s="51"/>
      <c r="F23" s="43"/>
      <c r="G23" s="46"/>
    </row>
    <row r="24" spans="1:7" s="35" customFormat="1" ht="38.25" hidden="1" customHeight="1" x14ac:dyDescent="0.2">
      <c r="A24" s="40">
        <v>1.1100000000000001</v>
      </c>
      <c r="B24" s="140" t="s">
        <v>32</v>
      </c>
      <c r="C24" s="147"/>
      <c r="D24" s="41" t="s">
        <v>21</v>
      </c>
      <c r="E24" s="51"/>
      <c r="F24" s="43"/>
      <c r="G24" s="46"/>
    </row>
    <row r="25" spans="1:7" s="35" customFormat="1" ht="51.75" hidden="1" customHeight="1" x14ac:dyDescent="0.2">
      <c r="A25" s="40">
        <v>1.1200000000000001</v>
      </c>
      <c r="B25" s="140" t="s">
        <v>33</v>
      </c>
      <c r="C25" s="147"/>
      <c r="D25" s="41" t="s">
        <v>21</v>
      </c>
      <c r="E25" s="51"/>
      <c r="F25" s="43"/>
      <c r="G25" s="43"/>
    </row>
    <row r="26" spans="1:7" s="35" customFormat="1" ht="50.25" hidden="1" customHeight="1" x14ac:dyDescent="0.2">
      <c r="A26" s="40">
        <v>1.1299999999999999</v>
      </c>
      <c r="B26" s="140" t="s">
        <v>34</v>
      </c>
      <c r="C26" s="147"/>
      <c r="D26" s="41" t="s">
        <v>21</v>
      </c>
      <c r="E26" s="51"/>
      <c r="F26" s="43"/>
      <c r="G26" s="43"/>
    </row>
    <row r="27" spans="1:7" s="35" customFormat="1" ht="27" hidden="1" customHeight="1" x14ac:dyDescent="0.2">
      <c r="A27" s="40">
        <v>1.1399999999999999</v>
      </c>
      <c r="B27" s="140" t="s">
        <v>35</v>
      </c>
      <c r="C27" s="147"/>
      <c r="D27" s="41" t="s">
        <v>21</v>
      </c>
      <c r="E27" s="51"/>
      <c r="F27" s="43"/>
      <c r="G27" s="43"/>
    </row>
    <row r="28" spans="1:7" s="35" customFormat="1" ht="39" hidden="1" customHeight="1" x14ac:dyDescent="0.2">
      <c r="A28" s="40">
        <v>1.1499999999999999</v>
      </c>
      <c r="B28" s="140" t="s">
        <v>36</v>
      </c>
      <c r="C28" s="147"/>
      <c r="D28" s="41" t="s">
        <v>21</v>
      </c>
      <c r="E28" s="51"/>
      <c r="F28" s="43"/>
      <c r="G28" s="43"/>
    </row>
    <row r="29" spans="1:7" s="35" customFormat="1" ht="28.9" hidden="1" customHeight="1" x14ac:dyDescent="0.2">
      <c r="A29" s="40">
        <v>1.1599999999999999</v>
      </c>
      <c r="B29" s="140" t="s">
        <v>37</v>
      </c>
      <c r="C29" s="147"/>
      <c r="D29" s="41" t="s">
        <v>38</v>
      </c>
      <c r="E29" s="51"/>
      <c r="F29" s="43"/>
      <c r="G29" s="46"/>
    </row>
    <row r="30" spans="1:7" s="35" customFormat="1" ht="28.9" hidden="1" customHeight="1" x14ac:dyDescent="0.2">
      <c r="A30" s="40">
        <v>1.17</v>
      </c>
      <c r="B30" s="140" t="s">
        <v>39</v>
      </c>
      <c r="C30" s="147"/>
      <c r="D30" s="41" t="s">
        <v>38</v>
      </c>
      <c r="E30" s="51"/>
      <c r="F30" s="43"/>
      <c r="G30" s="46"/>
    </row>
    <row r="31" spans="1:7" hidden="1" x14ac:dyDescent="0.25">
      <c r="A31" s="52"/>
      <c r="B31" s="136" t="s">
        <v>40</v>
      </c>
      <c r="C31" s="136"/>
      <c r="D31" s="52"/>
      <c r="E31" s="52"/>
      <c r="F31" s="53"/>
      <c r="G31" s="54">
        <f>SUM(G14:G29)</f>
        <v>0</v>
      </c>
    </row>
    <row r="32" spans="1:7" hidden="1" x14ac:dyDescent="0.25"/>
    <row r="33" spans="1:7" hidden="1" x14ac:dyDescent="0.25">
      <c r="A33" s="36">
        <v>2</v>
      </c>
      <c r="B33" s="143" t="s">
        <v>41</v>
      </c>
      <c r="C33" s="143"/>
      <c r="D33" s="37"/>
      <c r="E33" s="38"/>
      <c r="F33" s="39"/>
      <c r="G33" s="38"/>
    </row>
    <row r="34" spans="1:7" s="35" customFormat="1" ht="27" hidden="1" customHeight="1" x14ac:dyDescent="0.2">
      <c r="A34" s="40">
        <v>2.0099999999999998</v>
      </c>
      <c r="B34" s="140" t="s">
        <v>42</v>
      </c>
      <c r="C34" s="147"/>
      <c r="D34" s="41" t="s">
        <v>29</v>
      </c>
      <c r="E34" s="51"/>
      <c r="F34" s="43"/>
      <c r="G34" s="55"/>
    </row>
    <row r="35" spans="1:7" s="35" customFormat="1" ht="27" hidden="1" customHeight="1" x14ac:dyDescent="0.2">
      <c r="A35" s="40">
        <v>2.02</v>
      </c>
      <c r="B35" s="140" t="s">
        <v>43</v>
      </c>
      <c r="C35" s="147"/>
      <c r="D35" s="41" t="s">
        <v>29</v>
      </c>
      <c r="E35" s="51"/>
      <c r="F35" s="43"/>
      <c r="G35" s="55"/>
    </row>
    <row r="36" spans="1:7" s="35" customFormat="1" ht="37.5" hidden="1" customHeight="1" x14ac:dyDescent="0.2">
      <c r="A36" s="40">
        <v>2.0299999999999998</v>
      </c>
      <c r="B36" s="140" t="s">
        <v>44</v>
      </c>
      <c r="C36" s="147"/>
      <c r="D36" s="41" t="s">
        <v>29</v>
      </c>
      <c r="E36" s="51"/>
      <c r="F36" s="43"/>
      <c r="G36" s="55"/>
    </row>
    <row r="37" spans="1:7" s="35" customFormat="1" ht="38.450000000000003" hidden="1" customHeight="1" x14ac:dyDescent="0.2">
      <c r="A37" s="40">
        <v>2.04</v>
      </c>
      <c r="B37" s="140" t="s">
        <v>45</v>
      </c>
      <c r="C37" s="147"/>
      <c r="D37" s="41" t="s">
        <v>29</v>
      </c>
      <c r="E37" s="51"/>
      <c r="F37" s="43"/>
      <c r="G37" s="55"/>
    </row>
    <row r="38" spans="1:7" s="35" customFormat="1" ht="26.45" hidden="1" customHeight="1" x14ac:dyDescent="0.2">
      <c r="A38" s="40">
        <v>2.0499999999999998</v>
      </c>
      <c r="B38" s="140" t="s">
        <v>46</v>
      </c>
      <c r="C38" s="147"/>
      <c r="D38" s="41" t="s">
        <v>29</v>
      </c>
      <c r="E38" s="51"/>
      <c r="F38" s="43"/>
      <c r="G38" s="55"/>
    </row>
    <row r="39" spans="1:7" hidden="1" x14ac:dyDescent="0.25">
      <c r="A39" s="52"/>
      <c r="B39" s="136" t="s">
        <v>47</v>
      </c>
      <c r="C39" s="136"/>
      <c r="D39" s="52"/>
      <c r="E39" s="52"/>
      <c r="F39" s="53"/>
      <c r="G39" s="56">
        <f>SUM(G34:G38)</f>
        <v>0</v>
      </c>
    </row>
    <row r="40" spans="1:7" s="35" customFormat="1" hidden="1" x14ac:dyDescent="0.2">
      <c r="A40" s="57"/>
      <c r="B40" s="58"/>
      <c r="C40" s="59"/>
      <c r="D40" s="60"/>
      <c r="E40" s="61"/>
      <c r="F40" s="62"/>
      <c r="G40" s="63"/>
    </row>
    <row r="41" spans="1:7" s="35" customFormat="1" ht="15" hidden="1" customHeight="1" x14ac:dyDescent="0.2">
      <c r="A41" s="36">
        <v>3</v>
      </c>
      <c r="B41" s="143" t="s">
        <v>48</v>
      </c>
      <c r="C41" s="143"/>
      <c r="D41" s="37"/>
      <c r="E41" s="38"/>
      <c r="F41" s="39"/>
      <c r="G41" s="38"/>
    </row>
    <row r="42" spans="1:7" s="35" customFormat="1" ht="123.75" hidden="1" customHeight="1" x14ac:dyDescent="0.2">
      <c r="A42" s="64"/>
      <c r="B42" s="162" t="s">
        <v>49</v>
      </c>
      <c r="C42" s="162"/>
      <c r="D42" s="41"/>
      <c r="E42" s="65"/>
      <c r="F42" s="43"/>
      <c r="G42" s="65"/>
    </row>
    <row r="43" spans="1:7" s="35" customFormat="1" ht="27.6" hidden="1" customHeight="1" x14ac:dyDescent="0.2">
      <c r="A43" s="40">
        <v>3.01</v>
      </c>
      <c r="B43" s="140" t="s">
        <v>50</v>
      </c>
      <c r="C43" s="147"/>
      <c r="D43" s="41" t="s">
        <v>29</v>
      </c>
      <c r="E43" s="51"/>
      <c r="F43" s="66"/>
      <c r="G43" s="65"/>
    </row>
    <row r="44" spans="1:7" s="35" customFormat="1" ht="38.25" hidden="1" customHeight="1" x14ac:dyDescent="0.2">
      <c r="A44" s="40">
        <v>3.02</v>
      </c>
      <c r="B44" s="140" t="s">
        <v>51</v>
      </c>
      <c r="C44" s="147"/>
      <c r="D44" s="41" t="s">
        <v>29</v>
      </c>
      <c r="E44" s="51"/>
      <c r="F44" s="66"/>
      <c r="G44" s="65"/>
    </row>
    <row r="45" spans="1:7" s="35" customFormat="1" ht="100.5" hidden="1" customHeight="1" x14ac:dyDescent="0.2">
      <c r="A45" s="40">
        <v>3.03</v>
      </c>
      <c r="B45" s="140" t="s">
        <v>52</v>
      </c>
      <c r="C45" s="150"/>
      <c r="D45" s="41" t="s">
        <v>21</v>
      </c>
      <c r="E45" s="51"/>
      <c r="F45" s="66"/>
      <c r="G45" s="55"/>
    </row>
    <row r="46" spans="1:7" s="35" customFormat="1" ht="24.6" hidden="1" customHeight="1" x14ac:dyDescent="0.2">
      <c r="A46" s="40">
        <v>3.04</v>
      </c>
      <c r="B46" s="140" t="s">
        <v>53</v>
      </c>
      <c r="C46" s="147"/>
      <c r="D46" s="41" t="s">
        <v>29</v>
      </c>
      <c r="E46" s="51"/>
      <c r="F46" s="43"/>
      <c r="G46" s="55"/>
    </row>
    <row r="47" spans="1:7" s="35" customFormat="1" ht="24" hidden="1" customHeight="1" x14ac:dyDescent="0.2">
      <c r="A47" s="40">
        <v>3.05</v>
      </c>
      <c r="B47" s="140" t="s">
        <v>54</v>
      </c>
      <c r="C47" s="147"/>
      <c r="D47" s="41" t="s">
        <v>29</v>
      </c>
      <c r="E47" s="51"/>
      <c r="F47" s="43"/>
      <c r="G47" s="55"/>
    </row>
    <row r="48" spans="1:7" s="35" customFormat="1" ht="26.25" hidden="1" customHeight="1" x14ac:dyDescent="0.2">
      <c r="A48" s="40">
        <v>3.06</v>
      </c>
      <c r="B48" s="140" t="s">
        <v>55</v>
      </c>
      <c r="C48" s="147"/>
      <c r="D48" s="41" t="s">
        <v>29</v>
      </c>
      <c r="E48" s="51"/>
      <c r="F48" s="66"/>
      <c r="G48" s="65"/>
    </row>
    <row r="49" spans="1:7" s="35" customFormat="1" ht="26.45" hidden="1" customHeight="1" x14ac:dyDescent="0.2">
      <c r="A49" s="40">
        <v>3.07</v>
      </c>
      <c r="B49" s="140" t="s">
        <v>56</v>
      </c>
      <c r="C49" s="147"/>
      <c r="D49" s="41" t="s">
        <v>29</v>
      </c>
      <c r="E49" s="51"/>
      <c r="F49" s="66"/>
      <c r="G49" s="65"/>
    </row>
    <row r="50" spans="1:7" hidden="1" x14ac:dyDescent="0.25">
      <c r="A50" s="52"/>
      <c r="B50" s="136" t="s">
        <v>57</v>
      </c>
      <c r="C50" s="136"/>
      <c r="D50" s="52"/>
      <c r="E50" s="52"/>
      <c r="F50" s="53"/>
      <c r="G50" s="56">
        <f>SUM(G43:G49)</f>
        <v>0</v>
      </c>
    </row>
    <row r="51" spans="1:7" hidden="1" x14ac:dyDescent="0.25"/>
    <row r="52" spans="1:7" s="35" customFormat="1" ht="15" hidden="1" customHeight="1" x14ac:dyDescent="0.2">
      <c r="A52" s="36">
        <v>4</v>
      </c>
      <c r="B52" s="143" t="s">
        <v>58</v>
      </c>
      <c r="C52" s="143"/>
      <c r="D52" s="37"/>
      <c r="E52" s="38"/>
      <c r="F52" s="39"/>
      <c r="G52" s="38"/>
    </row>
    <row r="53" spans="1:7" s="35" customFormat="1" ht="25.9" hidden="1" customHeight="1" x14ac:dyDescent="0.2">
      <c r="A53" s="40"/>
      <c r="B53" s="138" t="s">
        <v>59</v>
      </c>
      <c r="C53" s="153"/>
      <c r="D53" s="44"/>
      <c r="E53" s="45"/>
      <c r="F53" s="67"/>
      <c r="G53" s="55"/>
    </row>
    <row r="54" spans="1:7" s="35" customFormat="1" ht="16.149999999999999" hidden="1" customHeight="1" x14ac:dyDescent="0.2">
      <c r="A54" s="40">
        <v>4.01</v>
      </c>
      <c r="B54" s="138" t="s">
        <v>60</v>
      </c>
      <c r="C54" s="153"/>
      <c r="D54" s="44" t="s">
        <v>61</v>
      </c>
      <c r="E54" s="45"/>
      <c r="F54" s="67"/>
      <c r="G54" s="55"/>
    </row>
    <row r="55" spans="1:7" s="35" customFormat="1" ht="14.45" hidden="1" customHeight="1" x14ac:dyDescent="0.2">
      <c r="A55" s="40">
        <v>4.0199999999999996</v>
      </c>
      <c r="B55" s="138" t="s">
        <v>62</v>
      </c>
      <c r="C55" s="153"/>
      <c r="D55" s="44" t="s">
        <v>61</v>
      </c>
      <c r="E55" s="45"/>
      <c r="F55" s="67"/>
      <c r="G55" s="55"/>
    </row>
    <row r="56" spans="1:7" hidden="1" x14ac:dyDescent="0.25">
      <c r="A56" s="52"/>
      <c r="B56" s="136" t="s">
        <v>63</v>
      </c>
      <c r="C56" s="136"/>
      <c r="D56" s="52"/>
      <c r="E56" s="52"/>
      <c r="F56" s="53"/>
      <c r="G56" s="56">
        <f>SUM(G54:G55)</f>
        <v>0</v>
      </c>
    </row>
    <row r="57" spans="1:7" hidden="1" x14ac:dyDescent="0.25"/>
    <row r="58" spans="1:7" s="35" customFormat="1" ht="15" hidden="1" customHeight="1" x14ac:dyDescent="0.2">
      <c r="A58" s="36">
        <v>5</v>
      </c>
      <c r="B58" s="143" t="s">
        <v>64</v>
      </c>
      <c r="C58" s="143"/>
      <c r="D58" s="37"/>
      <c r="E58" s="38"/>
      <c r="F58" s="39"/>
      <c r="G58" s="38"/>
    </row>
    <row r="59" spans="1:7" s="68" customFormat="1" ht="27.6" hidden="1" customHeight="1" x14ac:dyDescent="0.25">
      <c r="A59" s="40">
        <v>5.01</v>
      </c>
      <c r="B59" s="140" t="s">
        <v>65</v>
      </c>
      <c r="C59" s="147"/>
      <c r="D59" s="41" t="s">
        <v>29</v>
      </c>
      <c r="E59" s="51"/>
      <c r="F59" s="66"/>
      <c r="G59" s="55"/>
    </row>
    <row r="60" spans="1:7" s="68" customFormat="1" ht="27.6" hidden="1" customHeight="1" x14ac:dyDescent="0.25">
      <c r="A60" s="40">
        <v>5.0199999999999996</v>
      </c>
      <c r="B60" s="140" t="s">
        <v>66</v>
      </c>
      <c r="C60" s="147"/>
      <c r="D60" s="41" t="s">
        <v>29</v>
      </c>
      <c r="E60" s="51"/>
      <c r="F60" s="66"/>
      <c r="G60" s="55"/>
    </row>
    <row r="61" spans="1:7" s="68" customFormat="1" ht="27.6" hidden="1" customHeight="1" x14ac:dyDescent="0.25">
      <c r="A61" s="40">
        <v>5.03</v>
      </c>
      <c r="B61" s="140" t="s">
        <v>67</v>
      </c>
      <c r="C61" s="147"/>
      <c r="D61" s="41" t="s">
        <v>21</v>
      </c>
      <c r="E61" s="51"/>
      <c r="F61" s="66"/>
      <c r="G61" s="55"/>
    </row>
    <row r="62" spans="1:7" s="68" customFormat="1" ht="27.6" hidden="1" customHeight="1" x14ac:dyDescent="0.25">
      <c r="A62" s="40">
        <v>5.04</v>
      </c>
      <c r="B62" s="140" t="s">
        <v>68</v>
      </c>
      <c r="C62" s="147"/>
      <c r="D62" s="41" t="s">
        <v>21</v>
      </c>
      <c r="E62" s="51"/>
      <c r="F62" s="66"/>
      <c r="G62" s="55"/>
    </row>
    <row r="63" spans="1:7" s="68" customFormat="1" ht="27.6" hidden="1" customHeight="1" x14ac:dyDescent="0.25">
      <c r="A63" s="40">
        <v>5.05</v>
      </c>
      <c r="B63" s="140" t="s">
        <v>69</v>
      </c>
      <c r="C63" s="147"/>
      <c r="D63" s="41" t="s">
        <v>21</v>
      </c>
      <c r="E63" s="51"/>
      <c r="F63" s="66"/>
      <c r="G63" s="55"/>
    </row>
    <row r="64" spans="1:7" s="68" customFormat="1" ht="25.9" hidden="1" customHeight="1" x14ac:dyDescent="0.25">
      <c r="A64" s="40">
        <v>5.0599999999999996</v>
      </c>
      <c r="B64" s="140" t="s">
        <v>70</v>
      </c>
      <c r="C64" s="147"/>
      <c r="D64" s="41" t="s">
        <v>21</v>
      </c>
      <c r="E64" s="51"/>
      <c r="F64" s="66"/>
      <c r="G64" s="55"/>
    </row>
    <row r="65" spans="1:7" s="68" customFormat="1" ht="25.9" hidden="1" customHeight="1" x14ac:dyDescent="0.25">
      <c r="A65" s="40">
        <v>5.07</v>
      </c>
      <c r="B65" s="140" t="s">
        <v>71</v>
      </c>
      <c r="C65" s="147"/>
      <c r="D65" s="41" t="s">
        <v>21</v>
      </c>
      <c r="E65" s="51"/>
      <c r="F65" s="66"/>
      <c r="G65" s="55"/>
    </row>
    <row r="66" spans="1:7" s="68" customFormat="1" ht="48.75" hidden="1" customHeight="1" x14ac:dyDescent="0.25">
      <c r="A66" s="40">
        <v>5.08</v>
      </c>
      <c r="B66" s="140" t="s">
        <v>72</v>
      </c>
      <c r="C66" s="147"/>
      <c r="D66" s="41" t="s">
        <v>38</v>
      </c>
      <c r="E66" s="51"/>
      <c r="F66" s="66"/>
      <c r="G66" s="55"/>
    </row>
    <row r="67" spans="1:7" s="68" customFormat="1" ht="48.75" hidden="1" customHeight="1" x14ac:dyDescent="0.25">
      <c r="A67" s="40">
        <v>5.09</v>
      </c>
      <c r="B67" s="140" t="s">
        <v>73</v>
      </c>
      <c r="C67" s="147"/>
      <c r="D67" s="41" t="s">
        <v>38</v>
      </c>
      <c r="E67" s="51"/>
      <c r="F67" s="66"/>
      <c r="G67" s="55"/>
    </row>
    <row r="68" spans="1:7" s="72" customFormat="1" ht="111.75" hidden="1" customHeight="1" x14ac:dyDescent="0.2">
      <c r="A68" s="40">
        <v>5.0999999999999996</v>
      </c>
      <c r="B68" s="138" t="s">
        <v>74</v>
      </c>
      <c r="C68" s="149"/>
      <c r="D68" s="69" t="s">
        <v>21</v>
      </c>
      <c r="E68" s="70"/>
      <c r="F68" s="71"/>
      <c r="G68" s="55"/>
    </row>
    <row r="69" spans="1:7" s="72" customFormat="1" ht="99" hidden="1" customHeight="1" x14ac:dyDescent="0.2">
      <c r="A69" s="40">
        <v>5.1100000000000003</v>
      </c>
      <c r="B69" s="140" t="s">
        <v>75</v>
      </c>
      <c r="C69" s="147"/>
      <c r="D69" s="41" t="s">
        <v>21</v>
      </c>
      <c r="E69" s="51"/>
      <c r="F69" s="66"/>
      <c r="G69" s="65"/>
    </row>
    <row r="70" spans="1:7" s="72" customFormat="1" ht="122.25" hidden="1" customHeight="1" x14ac:dyDescent="0.2">
      <c r="A70" s="40">
        <v>5.12</v>
      </c>
      <c r="B70" s="138" t="s">
        <v>76</v>
      </c>
      <c r="C70" s="149"/>
      <c r="D70" s="69" t="s">
        <v>21</v>
      </c>
      <c r="E70" s="70"/>
      <c r="F70" s="71"/>
      <c r="G70" s="55"/>
    </row>
    <row r="71" spans="1:7" s="72" customFormat="1" ht="26.25" hidden="1" customHeight="1" x14ac:dyDescent="0.2">
      <c r="A71" s="40">
        <v>5.13</v>
      </c>
      <c r="B71" s="138" t="s">
        <v>77</v>
      </c>
      <c r="C71" s="149"/>
      <c r="D71" s="69" t="s">
        <v>21</v>
      </c>
      <c r="E71" s="70"/>
      <c r="F71" s="71"/>
      <c r="G71" s="55"/>
    </row>
    <row r="72" spans="1:7" s="72" customFormat="1" ht="26.25" hidden="1" customHeight="1" x14ac:dyDescent="0.2">
      <c r="A72" s="40">
        <v>5.14</v>
      </c>
      <c r="B72" s="138" t="s">
        <v>78</v>
      </c>
      <c r="C72" s="149"/>
      <c r="D72" s="69" t="s">
        <v>21</v>
      </c>
      <c r="E72" s="70"/>
      <c r="F72" s="71"/>
      <c r="G72" s="55"/>
    </row>
    <row r="73" spans="1:7" s="72" customFormat="1" ht="26.25" hidden="1" customHeight="1" x14ac:dyDescent="0.2">
      <c r="A73" s="40">
        <v>5.15</v>
      </c>
      <c r="B73" s="138" t="s">
        <v>79</v>
      </c>
      <c r="C73" s="149"/>
      <c r="D73" s="69" t="s">
        <v>21</v>
      </c>
      <c r="E73" s="70"/>
      <c r="F73" s="71"/>
      <c r="G73" s="55"/>
    </row>
    <row r="74" spans="1:7" s="72" customFormat="1" ht="50.25" hidden="1" customHeight="1" x14ac:dyDescent="0.2">
      <c r="A74" s="40">
        <v>5.16</v>
      </c>
      <c r="B74" s="140" t="s">
        <v>80</v>
      </c>
      <c r="C74" s="147"/>
      <c r="D74" s="41" t="s">
        <v>38</v>
      </c>
      <c r="E74" s="51"/>
      <c r="F74" s="66"/>
      <c r="G74" s="65"/>
    </row>
    <row r="75" spans="1:7" ht="36.75" hidden="1" customHeight="1" x14ac:dyDescent="0.25">
      <c r="A75" s="40">
        <v>5.17</v>
      </c>
      <c r="B75" s="138" t="s">
        <v>81</v>
      </c>
      <c r="C75" s="149"/>
      <c r="D75" s="69" t="s">
        <v>21</v>
      </c>
      <c r="E75" s="70"/>
      <c r="F75" s="66"/>
      <c r="G75" s="55"/>
    </row>
    <row r="76" spans="1:7" ht="51" hidden="1" customHeight="1" x14ac:dyDescent="0.25">
      <c r="A76" s="40">
        <v>5.18</v>
      </c>
      <c r="B76" s="138" t="s">
        <v>82</v>
      </c>
      <c r="C76" s="149"/>
      <c r="D76" s="69" t="s">
        <v>38</v>
      </c>
      <c r="E76" s="70"/>
      <c r="F76" s="66"/>
      <c r="G76" s="55"/>
    </row>
    <row r="77" spans="1:7" hidden="1" x14ac:dyDescent="0.25">
      <c r="A77" s="52"/>
      <c r="B77" s="136" t="s">
        <v>83</v>
      </c>
      <c r="C77" s="136"/>
      <c r="D77" s="52"/>
      <c r="E77" s="52"/>
      <c r="F77" s="53"/>
      <c r="G77" s="56">
        <f>SUM(G59:G76)</f>
        <v>0</v>
      </c>
    </row>
    <row r="78" spans="1:7" hidden="1" x14ac:dyDescent="0.25"/>
    <row r="79" spans="1:7" s="68" customFormat="1" ht="15" hidden="1" customHeight="1" x14ac:dyDescent="0.25">
      <c r="A79" s="36">
        <v>6</v>
      </c>
      <c r="B79" s="143" t="s">
        <v>84</v>
      </c>
      <c r="C79" s="144"/>
      <c r="D79" s="37"/>
      <c r="E79" s="75"/>
      <c r="F79" s="76"/>
      <c r="G79" s="38"/>
    </row>
    <row r="80" spans="1:7" s="35" customFormat="1" ht="86.25" hidden="1" customHeight="1" x14ac:dyDescent="0.2">
      <c r="A80" s="40">
        <v>6.01</v>
      </c>
      <c r="B80" s="140" t="s">
        <v>85</v>
      </c>
      <c r="C80" s="147"/>
      <c r="D80" s="41" t="s">
        <v>21</v>
      </c>
      <c r="E80" s="51"/>
      <c r="F80" s="43"/>
      <c r="G80" s="55"/>
    </row>
    <row r="81" spans="1:7" ht="61.5" hidden="1" customHeight="1" x14ac:dyDescent="0.25">
      <c r="A81" s="40">
        <v>6.02</v>
      </c>
      <c r="B81" s="140" t="s">
        <v>86</v>
      </c>
      <c r="C81" s="147"/>
      <c r="D81" s="41" t="s">
        <v>21</v>
      </c>
      <c r="E81" s="51"/>
      <c r="F81" s="43"/>
      <c r="G81" s="55"/>
    </row>
    <row r="82" spans="1:7" ht="61.5" hidden="1" customHeight="1" x14ac:dyDescent="0.25">
      <c r="A82" s="40">
        <v>6.03</v>
      </c>
      <c r="B82" s="140" t="s">
        <v>87</v>
      </c>
      <c r="C82" s="147"/>
      <c r="D82" s="41" t="s">
        <v>21</v>
      </c>
      <c r="E82" s="51"/>
      <c r="F82" s="43"/>
      <c r="G82" s="55"/>
    </row>
    <row r="83" spans="1:7" ht="61.5" hidden="1" customHeight="1" x14ac:dyDescent="0.25">
      <c r="A83" s="40">
        <v>6.04</v>
      </c>
      <c r="B83" s="140" t="s">
        <v>88</v>
      </c>
      <c r="C83" s="147"/>
      <c r="D83" s="41" t="s">
        <v>21</v>
      </c>
      <c r="E83" s="51"/>
      <c r="F83" s="43"/>
      <c r="G83" s="55"/>
    </row>
    <row r="84" spans="1:7" ht="99" hidden="1" customHeight="1" x14ac:dyDescent="0.25">
      <c r="A84" s="40">
        <v>6.05</v>
      </c>
      <c r="B84" s="140" t="s">
        <v>89</v>
      </c>
      <c r="C84" s="147"/>
      <c r="D84" s="41" t="s">
        <v>21</v>
      </c>
      <c r="E84" s="51"/>
      <c r="F84" s="43"/>
      <c r="G84" s="55"/>
    </row>
    <row r="85" spans="1:7" ht="98.25" hidden="1" customHeight="1" x14ac:dyDescent="0.25">
      <c r="A85" s="40">
        <v>6.06</v>
      </c>
      <c r="B85" s="140" t="s">
        <v>90</v>
      </c>
      <c r="C85" s="147"/>
      <c r="D85" s="41" t="s">
        <v>21</v>
      </c>
      <c r="E85" s="51"/>
      <c r="F85" s="43"/>
      <c r="G85" s="55"/>
    </row>
    <row r="86" spans="1:7" ht="61.5" hidden="1" customHeight="1" x14ac:dyDescent="0.25">
      <c r="A86" s="40">
        <v>6.07</v>
      </c>
      <c r="B86" s="140" t="s">
        <v>91</v>
      </c>
      <c r="C86" s="147"/>
      <c r="D86" s="41" t="s">
        <v>21</v>
      </c>
      <c r="E86" s="51"/>
      <c r="F86" s="43"/>
      <c r="G86" s="55"/>
    </row>
    <row r="87" spans="1:7" ht="61.5" hidden="1" customHeight="1" x14ac:dyDescent="0.25">
      <c r="A87" s="40">
        <v>6.08</v>
      </c>
      <c r="B87" s="140" t="s">
        <v>92</v>
      </c>
      <c r="C87" s="147"/>
      <c r="D87" s="41" t="s">
        <v>21</v>
      </c>
      <c r="E87" s="51"/>
      <c r="F87" s="43"/>
      <c r="G87" s="55"/>
    </row>
    <row r="88" spans="1:7" ht="72.75" hidden="1" customHeight="1" x14ac:dyDescent="0.25">
      <c r="A88" s="40">
        <v>6.09</v>
      </c>
      <c r="B88" s="140" t="s">
        <v>93</v>
      </c>
      <c r="C88" s="147"/>
      <c r="D88" s="41" t="s">
        <v>21</v>
      </c>
      <c r="E88" s="51"/>
      <c r="F88" s="43"/>
      <c r="G88" s="55"/>
    </row>
    <row r="89" spans="1:7" ht="75.75" hidden="1" customHeight="1" x14ac:dyDescent="0.25">
      <c r="A89" s="40">
        <v>6.1</v>
      </c>
      <c r="B89" s="140" t="s">
        <v>94</v>
      </c>
      <c r="C89" s="147"/>
      <c r="D89" s="41" t="s">
        <v>21</v>
      </c>
      <c r="E89" s="51"/>
      <c r="F89" s="43"/>
      <c r="G89" s="55"/>
    </row>
    <row r="90" spans="1:7" hidden="1" x14ac:dyDescent="0.25">
      <c r="A90" s="52"/>
      <c r="B90" s="136" t="s">
        <v>95</v>
      </c>
      <c r="C90" s="136"/>
      <c r="D90" s="52"/>
      <c r="E90" s="52"/>
      <c r="F90" s="53"/>
      <c r="G90" s="56">
        <f>SUM(G80:G89)</f>
        <v>0</v>
      </c>
    </row>
    <row r="91" spans="1:7" hidden="1" x14ac:dyDescent="0.25"/>
    <row r="92" spans="1:7" s="35" customFormat="1" ht="15" customHeight="1" x14ac:dyDescent="0.2">
      <c r="A92" s="36">
        <v>7</v>
      </c>
      <c r="B92" s="143" t="s">
        <v>96</v>
      </c>
      <c r="C92" s="143"/>
      <c r="D92" s="37"/>
      <c r="E92" s="38"/>
      <c r="F92" s="39"/>
      <c r="G92" s="38"/>
    </row>
    <row r="93" spans="1:7" s="35" customFormat="1" ht="26.25" hidden="1" customHeight="1" x14ac:dyDescent="0.2">
      <c r="A93" s="40">
        <v>7.01</v>
      </c>
      <c r="B93" s="138" t="s">
        <v>97</v>
      </c>
      <c r="C93" s="153"/>
      <c r="D93" s="44" t="s">
        <v>21</v>
      </c>
      <c r="E93" s="45"/>
      <c r="F93" s="67"/>
      <c r="G93" s="55"/>
    </row>
    <row r="94" spans="1:7" s="35" customFormat="1" ht="38.25" customHeight="1" x14ac:dyDescent="0.2">
      <c r="A94" s="47">
        <v>7.02</v>
      </c>
      <c r="B94" s="145" t="s">
        <v>98</v>
      </c>
      <c r="C94" s="146"/>
      <c r="D94" s="48" t="s">
        <v>21</v>
      </c>
      <c r="E94" s="49">
        <v>270</v>
      </c>
      <c r="F94" s="73"/>
      <c r="G94" s="74">
        <f>+E94*F94</f>
        <v>0</v>
      </c>
    </row>
    <row r="95" spans="1:7" s="35" customFormat="1" ht="51" hidden="1" customHeight="1" x14ac:dyDescent="0.2">
      <c r="A95" s="40">
        <v>7.03</v>
      </c>
      <c r="B95" s="138" t="s">
        <v>99</v>
      </c>
      <c r="C95" s="153"/>
      <c r="D95" s="44" t="s">
        <v>21</v>
      </c>
      <c r="E95" s="45"/>
      <c r="F95" s="67"/>
      <c r="G95" s="55"/>
    </row>
    <row r="96" spans="1:7" s="35" customFormat="1" ht="27" hidden="1" customHeight="1" x14ac:dyDescent="0.2">
      <c r="A96" s="40">
        <v>7.04</v>
      </c>
      <c r="B96" s="138" t="s">
        <v>100</v>
      </c>
      <c r="C96" s="153"/>
      <c r="D96" s="44" t="s">
        <v>21</v>
      </c>
      <c r="E96" s="45"/>
      <c r="F96" s="67"/>
      <c r="G96" s="55"/>
    </row>
    <row r="97" spans="1:7" x14ac:dyDescent="0.25">
      <c r="A97" s="52"/>
      <c r="B97" s="136" t="s">
        <v>101</v>
      </c>
      <c r="C97" s="136"/>
      <c r="D97" s="52"/>
      <c r="E97" s="52"/>
      <c r="F97" s="53"/>
      <c r="G97" s="56">
        <f>SUM(G93:G96)</f>
        <v>0</v>
      </c>
    </row>
    <row r="99" spans="1:7" hidden="1" x14ac:dyDescent="0.25">
      <c r="A99" s="36">
        <v>8</v>
      </c>
      <c r="B99" s="143" t="s">
        <v>102</v>
      </c>
      <c r="C99" s="143"/>
      <c r="D99" s="37"/>
      <c r="E99" s="38"/>
      <c r="F99" s="39"/>
      <c r="G99" s="38"/>
    </row>
    <row r="100" spans="1:7" ht="138" hidden="1" customHeight="1" x14ac:dyDescent="0.25">
      <c r="A100" s="40">
        <v>8.01</v>
      </c>
      <c r="B100" s="138" t="s">
        <v>103</v>
      </c>
      <c r="C100" s="153"/>
      <c r="D100" s="44" t="s">
        <v>21</v>
      </c>
      <c r="E100" s="45"/>
      <c r="F100" s="67"/>
      <c r="G100" s="55"/>
    </row>
    <row r="101" spans="1:7" ht="88.5" hidden="1" customHeight="1" x14ac:dyDescent="0.25">
      <c r="A101" s="40">
        <v>8.02</v>
      </c>
      <c r="B101" s="140" t="s">
        <v>104</v>
      </c>
      <c r="C101" s="147"/>
      <c r="D101" s="41" t="s">
        <v>21</v>
      </c>
      <c r="E101" s="51"/>
      <c r="F101" s="66"/>
      <c r="G101" s="55"/>
    </row>
    <row r="102" spans="1:7" ht="26.25" hidden="1" customHeight="1" x14ac:dyDescent="0.25">
      <c r="A102" s="40">
        <v>8.0299999999999994</v>
      </c>
      <c r="B102" s="140" t="s">
        <v>105</v>
      </c>
      <c r="C102" s="147"/>
      <c r="D102" s="41" t="s">
        <v>21</v>
      </c>
      <c r="E102" s="51"/>
      <c r="F102" s="66"/>
      <c r="G102" s="55"/>
    </row>
    <row r="103" spans="1:7" hidden="1" x14ac:dyDescent="0.25">
      <c r="A103" s="40">
        <v>8.0399999999999991</v>
      </c>
      <c r="B103" s="140" t="s">
        <v>106</v>
      </c>
      <c r="C103" s="147"/>
      <c r="D103" s="41" t="s">
        <v>21</v>
      </c>
      <c r="E103" s="51"/>
      <c r="F103" s="66"/>
      <c r="G103" s="55"/>
    </row>
    <row r="104" spans="1:7" hidden="1" x14ac:dyDescent="0.25">
      <c r="A104" s="40">
        <v>8.0500000000000007</v>
      </c>
      <c r="B104" s="140" t="s">
        <v>107</v>
      </c>
      <c r="C104" s="147"/>
      <c r="D104" s="41" t="s">
        <v>21</v>
      </c>
      <c r="E104" s="51"/>
      <c r="F104" s="66"/>
      <c r="G104" s="55"/>
    </row>
    <row r="105" spans="1:7" ht="27" hidden="1" customHeight="1" x14ac:dyDescent="0.25">
      <c r="A105" s="40">
        <v>8.06</v>
      </c>
      <c r="B105" s="138" t="s">
        <v>108</v>
      </c>
      <c r="C105" s="153"/>
      <c r="D105" s="44" t="s">
        <v>21</v>
      </c>
      <c r="E105" s="45"/>
      <c r="F105" s="67"/>
      <c r="G105" s="55"/>
    </row>
    <row r="106" spans="1:7" hidden="1" x14ac:dyDescent="0.25">
      <c r="A106" s="52"/>
      <c r="B106" s="136" t="s">
        <v>109</v>
      </c>
      <c r="C106" s="136"/>
      <c r="D106" s="52"/>
      <c r="E106" s="52"/>
      <c r="F106" s="53"/>
      <c r="G106" s="56">
        <f>SUM(G100:G105)</f>
        <v>0</v>
      </c>
    </row>
    <row r="107" spans="1:7" hidden="1" x14ac:dyDescent="0.25"/>
    <row r="108" spans="1:7" s="35" customFormat="1" ht="15" customHeight="1" x14ac:dyDescent="0.2">
      <c r="A108" s="36">
        <v>9</v>
      </c>
      <c r="B108" s="143" t="s">
        <v>110</v>
      </c>
      <c r="C108" s="143"/>
      <c r="D108" s="37"/>
      <c r="E108" s="38"/>
      <c r="F108" s="39"/>
      <c r="G108" s="38"/>
    </row>
    <row r="109" spans="1:7" s="35" customFormat="1" ht="37.5" customHeight="1" x14ac:dyDescent="0.2">
      <c r="A109" s="47">
        <v>9.01</v>
      </c>
      <c r="B109" s="145" t="s">
        <v>111</v>
      </c>
      <c r="C109" s="146"/>
      <c r="D109" s="48" t="s">
        <v>21</v>
      </c>
      <c r="E109" s="49">
        <v>14</v>
      </c>
      <c r="F109" s="73"/>
      <c r="G109" s="74">
        <f t="shared" ref="G109" si="0">+E109*F109</f>
        <v>0</v>
      </c>
    </row>
    <row r="110" spans="1:7" s="35" customFormat="1" ht="37.5" hidden="1" customHeight="1" x14ac:dyDescent="0.2">
      <c r="A110" s="40">
        <v>9.02</v>
      </c>
      <c r="B110" s="138" t="s">
        <v>112</v>
      </c>
      <c r="C110" s="153"/>
      <c r="D110" s="44" t="s">
        <v>38</v>
      </c>
      <c r="E110" s="45"/>
      <c r="F110" s="67"/>
      <c r="G110" s="55"/>
    </row>
    <row r="111" spans="1:7" s="35" customFormat="1" ht="37.5" customHeight="1" x14ac:dyDescent="0.2">
      <c r="A111" s="47">
        <v>9.0299999999999994</v>
      </c>
      <c r="B111" s="145" t="s">
        <v>113</v>
      </c>
      <c r="C111" s="146"/>
      <c r="D111" s="48" t="s">
        <v>38</v>
      </c>
      <c r="E111" s="49">
        <v>19</v>
      </c>
      <c r="F111" s="73"/>
      <c r="G111" s="74">
        <f>+E111*F111</f>
        <v>0</v>
      </c>
    </row>
    <row r="112" spans="1:7" s="35" customFormat="1" ht="37.5" hidden="1" customHeight="1" x14ac:dyDescent="0.2">
      <c r="A112" s="40">
        <v>9.0399999999999991</v>
      </c>
      <c r="B112" s="138" t="s">
        <v>114</v>
      </c>
      <c r="C112" s="153"/>
      <c r="D112" s="44" t="s">
        <v>21</v>
      </c>
      <c r="E112" s="45"/>
      <c r="F112" s="67"/>
      <c r="G112" s="55"/>
    </row>
    <row r="113" spans="1:7" x14ac:dyDescent="0.25">
      <c r="A113" s="52"/>
      <c r="B113" s="136" t="s">
        <v>115</v>
      </c>
      <c r="C113" s="136"/>
      <c r="D113" s="52"/>
      <c r="E113" s="52"/>
      <c r="F113" s="53"/>
      <c r="G113" s="56">
        <f>SUM(G109:G112)</f>
        <v>0</v>
      </c>
    </row>
    <row r="114" spans="1:7" hidden="1" x14ac:dyDescent="0.25"/>
    <row r="115" spans="1:7" s="77" customFormat="1" ht="15" hidden="1" customHeight="1" x14ac:dyDescent="0.2">
      <c r="A115" s="36">
        <v>10</v>
      </c>
      <c r="B115" s="143" t="s">
        <v>116</v>
      </c>
      <c r="C115" s="143"/>
      <c r="D115" s="37"/>
      <c r="E115" s="38"/>
      <c r="F115" s="39"/>
      <c r="G115" s="38"/>
    </row>
    <row r="116" spans="1:7" s="77" customFormat="1" ht="148.5" hidden="1" customHeight="1" x14ac:dyDescent="0.2">
      <c r="A116" s="40">
        <v>10.01</v>
      </c>
      <c r="B116" s="140" t="s">
        <v>117</v>
      </c>
      <c r="C116" s="147"/>
      <c r="D116" s="41"/>
      <c r="E116" s="51"/>
      <c r="F116" s="43"/>
      <c r="G116" s="65"/>
    </row>
    <row r="117" spans="1:7" s="77" customFormat="1" ht="15.95" hidden="1" customHeight="1" x14ac:dyDescent="0.2">
      <c r="A117" s="40"/>
      <c r="B117" s="158" t="s">
        <v>125</v>
      </c>
      <c r="C117" s="159"/>
      <c r="D117" s="41" t="s">
        <v>27</v>
      </c>
      <c r="E117" s="51"/>
      <c r="F117" s="43"/>
      <c r="G117" s="65"/>
    </row>
    <row r="118" spans="1:7" s="77" customFormat="1" ht="15.95" hidden="1" customHeight="1" x14ac:dyDescent="0.2">
      <c r="A118" s="40"/>
      <c r="B118" s="158" t="s">
        <v>292</v>
      </c>
      <c r="C118" s="159"/>
      <c r="D118" s="41" t="s">
        <v>27</v>
      </c>
      <c r="E118" s="51"/>
      <c r="F118" s="43"/>
      <c r="G118" s="65"/>
    </row>
    <row r="119" spans="1:7" s="77" customFormat="1" ht="160.5" hidden="1" customHeight="1" x14ac:dyDescent="0.2">
      <c r="A119" s="40">
        <v>10.02</v>
      </c>
      <c r="B119" s="140" t="s">
        <v>121</v>
      </c>
      <c r="C119" s="147"/>
      <c r="D119" s="41"/>
      <c r="E119" s="51"/>
      <c r="F119" s="43"/>
      <c r="G119" s="65"/>
    </row>
    <row r="120" spans="1:7" s="77" customFormat="1" ht="15.95" hidden="1" customHeight="1" x14ac:dyDescent="0.2">
      <c r="A120" s="40"/>
      <c r="B120" s="158" t="s">
        <v>122</v>
      </c>
      <c r="C120" s="159"/>
      <c r="D120" s="41" t="s">
        <v>27</v>
      </c>
      <c r="E120" s="51"/>
      <c r="F120" s="43"/>
      <c r="G120" s="65"/>
    </row>
    <row r="121" spans="1:7" s="77" customFormat="1" ht="75" hidden="1" customHeight="1" x14ac:dyDescent="0.2">
      <c r="A121" s="40">
        <v>10.029999999999999</v>
      </c>
      <c r="B121" s="140" t="s">
        <v>123</v>
      </c>
      <c r="C121" s="147"/>
      <c r="D121" s="41"/>
      <c r="E121" s="51"/>
      <c r="F121" s="43"/>
      <c r="G121" s="65"/>
    </row>
    <row r="122" spans="1:7" s="77" customFormat="1" ht="15.95" hidden="1" customHeight="1" x14ac:dyDescent="0.2">
      <c r="A122" s="40"/>
      <c r="B122" s="158" t="s">
        <v>125</v>
      </c>
      <c r="C122" s="159"/>
      <c r="D122" s="41" t="s">
        <v>27</v>
      </c>
      <c r="E122" s="51"/>
      <c r="F122" s="43"/>
      <c r="G122" s="65"/>
    </row>
    <row r="123" spans="1:7" s="77" customFormat="1" ht="15.95" hidden="1" customHeight="1" x14ac:dyDescent="0.2">
      <c r="A123" s="40"/>
      <c r="B123" s="158" t="s">
        <v>292</v>
      </c>
      <c r="C123" s="159"/>
      <c r="D123" s="41" t="s">
        <v>27</v>
      </c>
      <c r="E123" s="51"/>
      <c r="F123" s="43"/>
      <c r="G123" s="65"/>
    </row>
    <row r="124" spans="1:7" s="77" customFormat="1" ht="15" hidden="1" customHeight="1" x14ac:dyDescent="0.2">
      <c r="A124" s="40">
        <v>10.039999999999999</v>
      </c>
      <c r="B124" s="140" t="s">
        <v>126</v>
      </c>
      <c r="C124" s="147"/>
      <c r="D124" s="41" t="s">
        <v>27</v>
      </c>
      <c r="E124" s="51"/>
      <c r="F124" s="43"/>
      <c r="G124" s="65"/>
    </row>
    <row r="125" spans="1:7" s="77" customFormat="1" ht="111.75" hidden="1" customHeight="1" x14ac:dyDescent="0.2">
      <c r="A125" s="40">
        <v>10.050000000000001</v>
      </c>
      <c r="B125" s="140" t="s">
        <v>127</v>
      </c>
      <c r="C125" s="140"/>
      <c r="D125" s="41"/>
      <c r="E125" s="51"/>
      <c r="F125" s="66"/>
      <c r="G125" s="65"/>
    </row>
    <row r="126" spans="1:7" s="77" customFormat="1" ht="15.95" hidden="1" customHeight="1" x14ac:dyDescent="0.2">
      <c r="A126" s="40"/>
      <c r="B126" s="158" t="s">
        <v>302</v>
      </c>
      <c r="C126" s="159"/>
      <c r="D126" s="41" t="s">
        <v>27</v>
      </c>
      <c r="E126" s="51"/>
      <c r="F126" s="43"/>
      <c r="G126" s="65"/>
    </row>
    <row r="127" spans="1:7" s="77" customFormat="1" ht="15.95" hidden="1" customHeight="1" x14ac:dyDescent="0.2">
      <c r="A127" s="40"/>
      <c r="B127" s="158" t="s">
        <v>294</v>
      </c>
      <c r="C127" s="159"/>
      <c r="D127" s="41" t="s">
        <v>27</v>
      </c>
      <c r="E127" s="51"/>
      <c r="F127" s="43"/>
      <c r="G127" s="65"/>
    </row>
    <row r="128" spans="1:7" s="77" customFormat="1" ht="15.95" hidden="1" customHeight="1" x14ac:dyDescent="0.2">
      <c r="A128" s="40"/>
      <c r="B128" s="158" t="s">
        <v>295</v>
      </c>
      <c r="C128" s="159"/>
      <c r="D128" s="41" t="s">
        <v>27</v>
      </c>
      <c r="E128" s="51"/>
      <c r="F128" s="43"/>
      <c r="G128" s="65"/>
    </row>
    <row r="129" spans="1:9" s="77" customFormat="1" ht="25.5" hidden="1" customHeight="1" x14ac:dyDescent="0.2">
      <c r="A129" s="40">
        <v>10.06</v>
      </c>
      <c r="B129" s="140" t="s">
        <v>130</v>
      </c>
      <c r="C129" s="147"/>
      <c r="D129" s="41" t="s">
        <v>38</v>
      </c>
      <c r="E129" s="51"/>
      <c r="F129" s="66"/>
      <c r="G129" s="65"/>
    </row>
    <row r="130" spans="1:9" s="77" customFormat="1" ht="25.5" hidden="1" customHeight="1" x14ac:dyDescent="0.2">
      <c r="A130" s="40">
        <v>10.07</v>
      </c>
      <c r="B130" s="140" t="s">
        <v>131</v>
      </c>
      <c r="C130" s="147"/>
      <c r="D130" s="41" t="s">
        <v>38</v>
      </c>
      <c r="E130" s="51"/>
      <c r="F130" s="66"/>
      <c r="G130" s="65"/>
    </row>
    <row r="131" spans="1:9" s="68" customFormat="1" ht="28.15" hidden="1" customHeight="1" x14ac:dyDescent="0.25">
      <c r="A131" s="40"/>
      <c r="B131" s="140" t="s">
        <v>132</v>
      </c>
      <c r="C131" s="147"/>
      <c r="D131" s="41"/>
      <c r="E131" s="51"/>
      <c r="F131" s="43"/>
      <c r="G131" s="65"/>
    </row>
    <row r="132" spans="1:9" hidden="1" x14ac:dyDescent="0.25">
      <c r="A132" s="52"/>
      <c r="B132" s="136" t="s">
        <v>133</v>
      </c>
      <c r="C132" s="136"/>
      <c r="D132" s="52"/>
      <c r="E132" s="52"/>
      <c r="F132" s="53"/>
      <c r="G132" s="56">
        <f>SUM(G116:G131)</f>
        <v>0</v>
      </c>
    </row>
    <row r="133" spans="1:9" hidden="1" x14ac:dyDescent="0.25"/>
    <row r="134" spans="1:9" s="68" customFormat="1" ht="15" hidden="1" customHeight="1" x14ac:dyDescent="0.25">
      <c r="A134" s="36">
        <v>11</v>
      </c>
      <c r="B134" s="143" t="s">
        <v>134</v>
      </c>
      <c r="C134" s="143"/>
      <c r="D134" s="37"/>
      <c r="E134" s="38"/>
      <c r="F134" s="39"/>
      <c r="G134" s="38"/>
    </row>
    <row r="135" spans="1:9" s="68" customFormat="1" ht="101.25" hidden="1" customHeight="1" x14ac:dyDescent="0.25">
      <c r="A135" s="40">
        <v>11.01</v>
      </c>
      <c r="B135" s="138" t="s">
        <v>135</v>
      </c>
      <c r="C135" s="153"/>
      <c r="D135" s="44" t="s">
        <v>21</v>
      </c>
      <c r="E135" s="51"/>
      <c r="F135" s="43"/>
      <c r="G135" s="65"/>
    </row>
    <row r="136" spans="1:9" s="68" customFormat="1" ht="272.25" hidden="1" customHeight="1" x14ac:dyDescent="0.25">
      <c r="A136" s="40">
        <v>11.02</v>
      </c>
      <c r="B136" s="138" t="s">
        <v>136</v>
      </c>
      <c r="C136" s="153"/>
      <c r="D136" s="44" t="s">
        <v>21</v>
      </c>
      <c r="E136" s="51"/>
      <c r="F136" s="43"/>
      <c r="G136" s="65"/>
      <c r="H136" s="79"/>
      <c r="I136" s="79"/>
    </row>
    <row r="137" spans="1:9" hidden="1" x14ac:dyDescent="0.25">
      <c r="A137" s="52"/>
      <c r="B137" s="136" t="s">
        <v>137</v>
      </c>
      <c r="C137" s="136"/>
      <c r="D137" s="52"/>
      <c r="E137" s="52"/>
      <c r="F137" s="53"/>
      <c r="G137" s="56">
        <f>SUM(G135:G136)</f>
        <v>0</v>
      </c>
    </row>
    <row r="138" spans="1:9" hidden="1" x14ac:dyDescent="0.25"/>
    <row r="139" spans="1:9" s="68" customFormat="1" ht="15" hidden="1" customHeight="1" x14ac:dyDescent="0.25">
      <c r="A139" s="36">
        <v>12</v>
      </c>
      <c r="B139" s="143" t="s">
        <v>138</v>
      </c>
      <c r="C139" s="143"/>
      <c r="D139" s="37"/>
      <c r="E139" s="38"/>
      <c r="F139" s="39"/>
      <c r="G139" s="38"/>
    </row>
    <row r="140" spans="1:9" s="68" customFormat="1" ht="50.45" hidden="1" customHeight="1" x14ac:dyDescent="0.25">
      <c r="A140" s="40">
        <v>12.01</v>
      </c>
      <c r="B140" s="138" t="s">
        <v>139</v>
      </c>
      <c r="C140" s="153"/>
      <c r="D140" s="44" t="s">
        <v>61</v>
      </c>
      <c r="E140" s="45"/>
      <c r="F140" s="46"/>
      <c r="G140" s="55"/>
    </row>
    <row r="141" spans="1:9" s="68" customFormat="1" ht="37.5" hidden="1" customHeight="1" x14ac:dyDescent="0.25">
      <c r="A141" s="40">
        <v>12.02</v>
      </c>
      <c r="B141" s="138" t="s">
        <v>140</v>
      </c>
      <c r="C141" s="153"/>
      <c r="D141" s="44" t="s">
        <v>61</v>
      </c>
      <c r="E141" s="45"/>
      <c r="F141" s="46"/>
      <c r="G141" s="55"/>
    </row>
    <row r="142" spans="1:9" hidden="1" x14ac:dyDescent="0.25">
      <c r="A142" s="52"/>
      <c r="B142" s="136" t="s">
        <v>141</v>
      </c>
      <c r="C142" s="136"/>
      <c r="D142" s="52"/>
      <c r="E142" s="52"/>
      <c r="F142" s="53"/>
      <c r="G142" s="56">
        <f>SUM(G140:G141)</f>
        <v>0</v>
      </c>
    </row>
    <row r="143" spans="1:9" hidden="1" x14ac:dyDescent="0.25"/>
    <row r="144" spans="1:9" s="68" customFormat="1" ht="15" hidden="1" customHeight="1" x14ac:dyDescent="0.25">
      <c r="A144" s="36">
        <v>13</v>
      </c>
      <c r="B144" s="143" t="s">
        <v>142</v>
      </c>
      <c r="C144" s="144"/>
      <c r="D144" s="37"/>
      <c r="E144" s="75"/>
      <c r="F144" s="76"/>
      <c r="G144" s="38"/>
    </row>
    <row r="145" spans="1:7" s="68" customFormat="1" ht="52.5" hidden="1" customHeight="1" x14ac:dyDescent="0.25">
      <c r="A145" s="40">
        <v>13.01</v>
      </c>
      <c r="B145" s="140" t="s">
        <v>143</v>
      </c>
      <c r="C145" s="147"/>
      <c r="D145" s="41" t="s">
        <v>21</v>
      </c>
      <c r="E145" s="51"/>
      <c r="F145" s="66"/>
      <c r="G145" s="65"/>
    </row>
    <row r="146" spans="1:7" s="68" customFormat="1" ht="63" hidden="1" customHeight="1" x14ac:dyDescent="0.25">
      <c r="A146" s="40">
        <v>13.02</v>
      </c>
      <c r="B146" s="140" t="s">
        <v>144</v>
      </c>
      <c r="C146" s="147"/>
      <c r="D146" s="41" t="s">
        <v>21</v>
      </c>
      <c r="E146" s="51"/>
      <c r="F146" s="66"/>
      <c r="G146" s="55"/>
    </row>
    <row r="147" spans="1:7" s="68" customFormat="1" ht="37.5" hidden="1" customHeight="1" x14ac:dyDescent="0.25">
      <c r="A147" s="40">
        <v>13.03</v>
      </c>
      <c r="B147" s="140" t="s">
        <v>145</v>
      </c>
      <c r="C147" s="147"/>
      <c r="D147" s="41" t="s">
        <v>21</v>
      </c>
      <c r="E147" s="51"/>
      <c r="F147" s="66"/>
      <c r="G147" s="55"/>
    </row>
    <row r="148" spans="1:7" s="68" customFormat="1" ht="37.5" hidden="1" customHeight="1" x14ac:dyDescent="0.25">
      <c r="A148" s="40">
        <v>13.04</v>
      </c>
      <c r="B148" s="140" t="s">
        <v>146</v>
      </c>
      <c r="C148" s="147"/>
      <c r="D148" s="41" t="s">
        <v>38</v>
      </c>
      <c r="E148" s="51"/>
      <c r="F148" s="66"/>
      <c r="G148" s="55"/>
    </row>
    <row r="149" spans="1:7" s="68" customFormat="1" ht="37.5" hidden="1" customHeight="1" x14ac:dyDescent="0.25">
      <c r="A149" s="40">
        <v>13.05</v>
      </c>
      <c r="B149" s="140" t="s">
        <v>147</v>
      </c>
      <c r="C149" s="147"/>
      <c r="D149" s="41" t="s">
        <v>38</v>
      </c>
      <c r="E149" s="51"/>
      <c r="F149" s="66"/>
      <c r="G149" s="55"/>
    </row>
    <row r="150" spans="1:7" s="68" customFormat="1" ht="37.5" hidden="1" customHeight="1" x14ac:dyDescent="0.25">
      <c r="A150" s="40">
        <v>13.06</v>
      </c>
      <c r="B150" s="140" t="s">
        <v>148</v>
      </c>
      <c r="C150" s="147"/>
      <c r="D150" s="41" t="s">
        <v>21</v>
      </c>
      <c r="E150" s="51"/>
      <c r="F150" s="66"/>
      <c r="G150" s="55"/>
    </row>
    <row r="151" spans="1:7" s="68" customFormat="1" ht="99.75" hidden="1" customHeight="1" x14ac:dyDescent="0.25">
      <c r="A151" s="40">
        <v>13.07</v>
      </c>
      <c r="B151" s="140" t="s">
        <v>149</v>
      </c>
      <c r="C151" s="147"/>
      <c r="D151" s="41" t="s">
        <v>21</v>
      </c>
      <c r="E151" s="51"/>
      <c r="F151" s="66"/>
      <c r="G151" s="65"/>
    </row>
    <row r="152" spans="1:7" s="68" customFormat="1" ht="112.5" hidden="1" customHeight="1" x14ac:dyDescent="0.25">
      <c r="A152" s="40">
        <v>13.08</v>
      </c>
      <c r="B152" s="140" t="s">
        <v>150</v>
      </c>
      <c r="C152" s="147"/>
      <c r="D152" s="41" t="s">
        <v>21</v>
      </c>
      <c r="E152" s="51"/>
      <c r="F152" s="66"/>
      <c r="G152" s="65"/>
    </row>
    <row r="153" spans="1:7" s="68" customFormat="1" ht="27" hidden="1" customHeight="1" x14ac:dyDescent="0.25">
      <c r="A153" s="40">
        <v>13.09</v>
      </c>
      <c r="B153" s="140" t="s">
        <v>151</v>
      </c>
      <c r="C153" s="147"/>
      <c r="D153" s="41" t="s">
        <v>21</v>
      </c>
      <c r="E153" s="51"/>
      <c r="F153" s="66"/>
      <c r="G153" s="55"/>
    </row>
    <row r="154" spans="1:7" hidden="1" x14ac:dyDescent="0.25">
      <c r="A154" s="52"/>
      <c r="B154" s="136" t="s">
        <v>152</v>
      </c>
      <c r="C154" s="136"/>
      <c r="D154" s="52"/>
      <c r="E154" s="52"/>
      <c r="F154" s="53"/>
      <c r="G154" s="56">
        <f>SUM(G145:G153)</f>
        <v>0</v>
      </c>
    </row>
    <row r="155" spans="1:7" hidden="1" x14ac:dyDescent="0.25"/>
    <row r="156" spans="1:7" s="68" customFormat="1" ht="15" hidden="1" customHeight="1" x14ac:dyDescent="0.25">
      <c r="A156" s="36">
        <v>14</v>
      </c>
      <c r="B156" s="143" t="s">
        <v>153</v>
      </c>
      <c r="C156" s="143"/>
      <c r="D156" s="37"/>
      <c r="E156" s="38"/>
      <c r="F156" s="39"/>
      <c r="G156" s="38"/>
    </row>
    <row r="157" spans="1:7" s="68" customFormat="1" ht="51.75" hidden="1" customHeight="1" x14ac:dyDescent="0.25">
      <c r="A157" s="40">
        <v>14.01</v>
      </c>
      <c r="B157" s="138" t="s">
        <v>154</v>
      </c>
      <c r="C157" s="153"/>
      <c r="D157" s="44" t="s">
        <v>21</v>
      </c>
      <c r="E157" s="45"/>
      <c r="F157" s="46"/>
      <c r="G157" s="55"/>
    </row>
    <row r="158" spans="1:7" s="68" customFormat="1" ht="63" hidden="1" customHeight="1" x14ac:dyDescent="0.25">
      <c r="A158" s="40">
        <v>14.02</v>
      </c>
      <c r="B158" s="140" t="s">
        <v>155</v>
      </c>
      <c r="C158" s="147"/>
      <c r="D158" s="41" t="s">
        <v>38</v>
      </c>
      <c r="E158" s="51"/>
      <c r="F158" s="43"/>
      <c r="G158" s="55"/>
    </row>
    <row r="159" spans="1:7" s="68" customFormat="1" ht="61.5" hidden="1" customHeight="1" x14ac:dyDescent="0.25">
      <c r="A159" s="40">
        <v>14.03</v>
      </c>
      <c r="B159" s="140" t="s">
        <v>156</v>
      </c>
      <c r="C159" s="147"/>
      <c r="D159" s="41" t="s">
        <v>21</v>
      </c>
      <c r="E159" s="51"/>
      <c r="F159" s="43"/>
      <c r="G159" s="65"/>
    </row>
    <row r="160" spans="1:7" s="68" customFormat="1" ht="27" hidden="1" customHeight="1" x14ac:dyDescent="0.25">
      <c r="A160" s="40">
        <v>14.04</v>
      </c>
      <c r="B160" s="140" t="s">
        <v>157</v>
      </c>
      <c r="C160" s="147"/>
      <c r="D160" s="41" t="s">
        <v>21</v>
      </c>
      <c r="E160" s="51"/>
      <c r="F160" s="66"/>
      <c r="G160" s="55"/>
    </row>
    <row r="161" spans="1:7" hidden="1" x14ac:dyDescent="0.25">
      <c r="A161" s="52"/>
      <c r="B161" s="136" t="s">
        <v>158</v>
      </c>
      <c r="C161" s="136"/>
      <c r="D161" s="52"/>
      <c r="E161" s="52"/>
      <c r="F161" s="53"/>
      <c r="G161" s="56">
        <f>SUM(G157:G160)</f>
        <v>0</v>
      </c>
    </row>
    <row r="163" spans="1:7" s="68" customFormat="1" ht="15" hidden="1" customHeight="1" x14ac:dyDescent="0.25">
      <c r="A163" s="36">
        <v>15</v>
      </c>
      <c r="B163" s="143" t="s">
        <v>159</v>
      </c>
      <c r="C163" s="143"/>
      <c r="D163" s="37"/>
      <c r="E163" s="38"/>
      <c r="F163" s="39"/>
      <c r="G163" s="38"/>
    </row>
    <row r="164" spans="1:7" s="68" customFormat="1" ht="39.75" hidden="1" customHeight="1" x14ac:dyDescent="0.25">
      <c r="A164" s="40">
        <v>15.01</v>
      </c>
      <c r="B164" s="138" t="s">
        <v>160</v>
      </c>
      <c r="C164" s="153"/>
      <c r="D164" s="44" t="s">
        <v>38</v>
      </c>
      <c r="E164" s="45"/>
      <c r="F164" s="46"/>
      <c r="G164" s="55"/>
    </row>
    <row r="165" spans="1:7" s="68" customFormat="1" ht="51" hidden="1" customHeight="1" x14ac:dyDescent="0.25">
      <c r="A165" s="40">
        <v>15.02</v>
      </c>
      <c r="B165" s="138" t="s">
        <v>161</v>
      </c>
      <c r="C165" s="153"/>
      <c r="D165" s="44" t="s">
        <v>38</v>
      </c>
      <c r="E165" s="45"/>
      <c r="F165" s="46"/>
      <c r="G165" s="55"/>
    </row>
    <row r="166" spans="1:7" s="68" customFormat="1" ht="26.45" hidden="1" customHeight="1" x14ac:dyDescent="0.25">
      <c r="A166" s="40">
        <v>15.03</v>
      </c>
      <c r="B166" s="140" t="s">
        <v>162</v>
      </c>
      <c r="C166" s="147"/>
      <c r="D166" s="41" t="s">
        <v>163</v>
      </c>
      <c r="E166" s="51"/>
      <c r="F166" s="43"/>
      <c r="G166" s="55"/>
    </row>
    <row r="167" spans="1:7" s="68" customFormat="1" ht="49.5" hidden="1" customHeight="1" x14ac:dyDescent="0.25">
      <c r="A167" s="40">
        <v>15.04</v>
      </c>
      <c r="B167" s="140" t="s">
        <v>164</v>
      </c>
      <c r="C167" s="147"/>
      <c r="D167" s="41" t="s">
        <v>163</v>
      </c>
      <c r="E167" s="51"/>
      <c r="F167" s="43"/>
      <c r="G167" s="55"/>
    </row>
    <row r="168" spans="1:7" s="68" customFormat="1" ht="53.25" hidden="1" customHeight="1" x14ac:dyDescent="0.25">
      <c r="A168" s="40">
        <v>15.05</v>
      </c>
      <c r="B168" s="140" t="s">
        <v>165</v>
      </c>
      <c r="C168" s="147"/>
      <c r="D168" s="41" t="s">
        <v>163</v>
      </c>
      <c r="E168" s="51"/>
      <c r="F168" s="43"/>
      <c r="G168" s="65"/>
    </row>
    <row r="169" spans="1:7" ht="39" hidden="1" customHeight="1" x14ac:dyDescent="0.25">
      <c r="A169" s="40">
        <v>15.06</v>
      </c>
      <c r="B169" s="140" t="s">
        <v>166</v>
      </c>
      <c r="C169" s="147"/>
      <c r="D169" s="41" t="s">
        <v>38</v>
      </c>
      <c r="E169" s="51"/>
      <c r="F169" s="43"/>
      <c r="G169" s="65"/>
    </row>
    <row r="170" spans="1:7" ht="39" hidden="1" customHeight="1" x14ac:dyDescent="0.25">
      <c r="A170" s="40">
        <v>15.07</v>
      </c>
      <c r="B170" s="140" t="s">
        <v>167</v>
      </c>
      <c r="C170" s="147"/>
      <c r="D170" s="41" t="s">
        <v>21</v>
      </c>
      <c r="E170" s="51"/>
      <c r="F170" s="43"/>
      <c r="G170" s="65"/>
    </row>
    <row r="171" spans="1:7" ht="27" hidden="1" customHeight="1" x14ac:dyDescent="0.25">
      <c r="A171" s="40">
        <v>15.08</v>
      </c>
      <c r="B171" s="140" t="s">
        <v>168</v>
      </c>
      <c r="C171" s="147"/>
      <c r="D171" s="41" t="s">
        <v>163</v>
      </c>
      <c r="E171" s="51"/>
      <c r="F171" s="43"/>
      <c r="G171" s="65"/>
    </row>
    <row r="172" spans="1:7" ht="39" hidden="1" customHeight="1" x14ac:dyDescent="0.25">
      <c r="A172" s="40">
        <v>15.09</v>
      </c>
      <c r="B172" s="140" t="s">
        <v>169</v>
      </c>
      <c r="C172" s="147"/>
      <c r="D172" s="41" t="s">
        <v>163</v>
      </c>
      <c r="E172" s="51"/>
      <c r="F172" s="43"/>
      <c r="G172" s="65"/>
    </row>
    <row r="173" spans="1:7" ht="39" hidden="1" customHeight="1" x14ac:dyDescent="0.25">
      <c r="A173" s="40">
        <v>15.1</v>
      </c>
      <c r="B173" s="140" t="s">
        <v>170</v>
      </c>
      <c r="C173" s="147"/>
      <c r="D173" s="41" t="s">
        <v>38</v>
      </c>
      <c r="E173" s="51"/>
      <c r="F173" s="66"/>
      <c r="G173" s="65"/>
    </row>
    <row r="174" spans="1:7" ht="39" hidden="1" customHeight="1" x14ac:dyDescent="0.25">
      <c r="A174" s="40">
        <v>15.11</v>
      </c>
      <c r="B174" s="140" t="s">
        <v>171</v>
      </c>
      <c r="C174" s="147"/>
      <c r="D174" s="41" t="s">
        <v>38</v>
      </c>
      <c r="E174" s="51"/>
      <c r="F174" s="66"/>
      <c r="G174" s="65"/>
    </row>
    <row r="175" spans="1:7" hidden="1" x14ac:dyDescent="0.25">
      <c r="A175" s="52"/>
      <c r="B175" s="136" t="s">
        <v>172</v>
      </c>
      <c r="C175" s="136"/>
      <c r="D175" s="52"/>
      <c r="E175" s="52"/>
      <c r="F175" s="53"/>
      <c r="G175" s="56">
        <f>SUM(G164:G174)</f>
        <v>0</v>
      </c>
    </row>
    <row r="176" spans="1:7" hidden="1" x14ac:dyDescent="0.25"/>
    <row r="177" spans="1:7" s="68" customFormat="1" ht="15" hidden="1" customHeight="1" x14ac:dyDescent="0.25">
      <c r="A177" s="36">
        <v>16</v>
      </c>
      <c r="B177" s="143" t="s">
        <v>173</v>
      </c>
      <c r="C177" s="143"/>
      <c r="D177" s="37"/>
      <c r="E177" s="38"/>
      <c r="F177" s="39"/>
      <c r="G177" s="38"/>
    </row>
    <row r="178" spans="1:7" s="68" customFormat="1" ht="49.9" hidden="1" customHeight="1" x14ac:dyDescent="0.25">
      <c r="A178" s="40">
        <v>16.010000000000002</v>
      </c>
      <c r="B178" s="138" t="s">
        <v>174</v>
      </c>
      <c r="C178" s="153"/>
      <c r="D178" s="44" t="s">
        <v>21</v>
      </c>
      <c r="E178" s="45"/>
      <c r="F178" s="67"/>
      <c r="G178" s="55"/>
    </row>
    <row r="179" spans="1:7" s="68" customFormat="1" ht="50.25" hidden="1" customHeight="1" x14ac:dyDescent="0.25">
      <c r="A179" s="40">
        <v>16.02</v>
      </c>
      <c r="B179" s="140" t="s">
        <v>175</v>
      </c>
      <c r="C179" s="147"/>
      <c r="D179" s="41" t="s">
        <v>21</v>
      </c>
      <c r="E179" s="51"/>
      <c r="F179" s="67"/>
      <c r="G179" s="55"/>
    </row>
    <row r="180" spans="1:7" s="68" customFormat="1" ht="61.5" hidden="1" customHeight="1" x14ac:dyDescent="0.25">
      <c r="A180" s="40">
        <v>16.03</v>
      </c>
      <c r="B180" s="138" t="s">
        <v>176</v>
      </c>
      <c r="C180" s="153"/>
      <c r="D180" s="44" t="s">
        <v>21</v>
      </c>
      <c r="E180" s="45"/>
      <c r="F180" s="67"/>
      <c r="G180" s="55"/>
    </row>
    <row r="181" spans="1:7" s="68" customFormat="1" ht="49.9" hidden="1" customHeight="1" x14ac:dyDescent="0.25">
      <c r="A181" s="40">
        <v>16.04</v>
      </c>
      <c r="B181" s="138" t="s">
        <v>177</v>
      </c>
      <c r="C181" s="153"/>
      <c r="D181" s="44" t="s">
        <v>21</v>
      </c>
      <c r="E181" s="45"/>
      <c r="F181" s="67"/>
      <c r="G181" s="55"/>
    </row>
    <row r="182" spans="1:7" s="68" customFormat="1" ht="108.75" hidden="1" customHeight="1" x14ac:dyDescent="0.25">
      <c r="A182" s="40">
        <v>16.05</v>
      </c>
      <c r="B182" s="138" t="s">
        <v>178</v>
      </c>
      <c r="C182" s="153"/>
      <c r="D182" s="44" t="s">
        <v>21</v>
      </c>
      <c r="E182" s="45"/>
      <c r="F182" s="66"/>
      <c r="G182" s="55"/>
    </row>
    <row r="183" spans="1:7" s="68" customFormat="1" ht="101.25" hidden="1" customHeight="1" x14ac:dyDescent="0.25">
      <c r="A183" s="40">
        <v>16.059999999999999</v>
      </c>
      <c r="B183" s="140" t="s">
        <v>179</v>
      </c>
      <c r="C183" s="147"/>
      <c r="D183" s="41" t="s">
        <v>21</v>
      </c>
      <c r="E183" s="51"/>
      <c r="F183" s="66"/>
      <c r="G183" s="55"/>
    </row>
    <row r="184" spans="1:7" hidden="1" x14ac:dyDescent="0.25">
      <c r="A184" s="52"/>
      <c r="B184" s="136" t="s">
        <v>180</v>
      </c>
      <c r="C184" s="136"/>
      <c r="D184" s="52"/>
      <c r="E184" s="52"/>
      <c r="F184" s="53"/>
      <c r="G184" s="56">
        <f>SUM(G178:G183)</f>
        <v>0</v>
      </c>
    </row>
    <row r="185" spans="1:7" hidden="1" x14ac:dyDescent="0.25"/>
    <row r="186" spans="1:7" s="68" customFormat="1" ht="15" hidden="1" customHeight="1" x14ac:dyDescent="0.25">
      <c r="A186" s="36">
        <v>17</v>
      </c>
      <c r="B186" s="143" t="s">
        <v>181</v>
      </c>
      <c r="C186" s="143"/>
      <c r="D186" s="37"/>
      <c r="E186" s="38"/>
      <c r="F186" s="39"/>
      <c r="G186" s="38"/>
    </row>
    <row r="187" spans="1:7" s="68" customFormat="1" ht="198.75" hidden="1" customHeight="1" x14ac:dyDescent="0.25">
      <c r="A187" s="64"/>
      <c r="B187" s="156" t="s">
        <v>182</v>
      </c>
      <c r="C187" s="157"/>
      <c r="D187" s="41"/>
      <c r="E187" s="65"/>
      <c r="F187" s="43"/>
      <c r="G187" s="65"/>
    </row>
    <row r="188" spans="1:7" s="68" customFormat="1" ht="39" hidden="1" customHeight="1" x14ac:dyDescent="0.25">
      <c r="A188" s="40">
        <v>17.010000000000002</v>
      </c>
      <c r="B188" s="140" t="s">
        <v>183</v>
      </c>
      <c r="C188" s="147"/>
      <c r="D188" s="41" t="s">
        <v>38</v>
      </c>
      <c r="E188" s="51"/>
      <c r="F188" s="43"/>
      <c r="G188" s="65"/>
    </row>
    <row r="189" spans="1:7" s="68" customFormat="1" ht="27.75" hidden="1" customHeight="1" x14ac:dyDescent="0.25">
      <c r="A189" s="40">
        <v>17.02</v>
      </c>
      <c r="B189" s="140" t="s">
        <v>184</v>
      </c>
      <c r="C189" s="147"/>
      <c r="D189" s="41" t="s">
        <v>27</v>
      </c>
      <c r="E189" s="51"/>
      <c r="F189" s="43"/>
      <c r="G189" s="65"/>
    </row>
    <row r="190" spans="1:7" s="68" customFormat="1" ht="38.25" hidden="1" customHeight="1" x14ac:dyDescent="0.25">
      <c r="A190" s="40">
        <v>17.03</v>
      </c>
      <c r="B190" s="140" t="s">
        <v>185</v>
      </c>
      <c r="C190" s="147"/>
      <c r="D190" s="41" t="s">
        <v>38</v>
      </c>
      <c r="E190" s="80"/>
      <c r="F190" s="43"/>
      <c r="G190" s="55"/>
    </row>
    <row r="191" spans="1:7" s="68" customFormat="1" ht="39" hidden="1" customHeight="1" x14ac:dyDescent="0.25">
      <c r="A191" s="40">
        <v>17.04</v>
      </c>
      <c r="B191" s="140" t="s">
        <v>186</v>
      </c>
      <c r="C191" s="147"/>
      <c r="D191" s="41" t="s">
        <v>38</v>
      </c>
      <c r="E191" s="80"/>
      <c r="F191" s="43"/>
      <c r="G191" s="55"/>
    </row>
    <row r="192" spans="1:7" s="68" customFormat="1" ht="27.6" hidden="1" customHeight="1" x14ac:dyDescent="0.25">
      <c r="A192" s="40">
        <v>17.05</v>
      </c>
      <c r="B192" s="140" t="s">
        <v>187</v>
      </c>
      <c r="C192" s="147"/>
      <c r="D192" s="41" t="s">
        <v>163</v>
      </c>
      <c r="E192" s="80"/>
      <c r="F192" s="43"/>
      <c r="G192" s="55"/>
    </row>
    <row r="193" spans="1:7" s="68" customFormat="1" ht="25.9" hidden="1" customHeight="1" x14ac:dyDescent="0.25">
      <c r="A193" s="40">
        <v>17.059999999999999</v>
      </c>
      <c r="B193" s="140" t="s">
        <v>188</v>
      </c>
      <c r="C193" s="147" t="s">
        <v>189</v>
      </c>
      <c r="D193" s="41" t="s">
        <v>163</v>
      </c>
      <c r="E193" s="80"/>
      <c r="F193" s="43"/>
      <c r="G193" s="55"/>
    </row>
    <row r="194" spans="1:7" s="68" customFormat="1" ht="25.5" hidden="1" customHeight="1" x14ac:dyDescent="0.25">
      <c r="A194" s="40">
        <v>17.07</v>
      </c>
      <c r="B194" s="140" t="s">
        <v>190</v>
      </c>
      <c r="C194" s="147" t="s">
        <v>191</v>
      </c>
      <c r="D194" s="41" t="s">
        <v>163</v>
      </c>
      <c r="E194" s="80"/>
      <c r="F194" s="43"/>
      <c r="G194" s="55"/>
    </row>
    <row r="195" spans="1:7" s="68" customFormat="1" ht="27.6" hidden="1" customHeight="1" x14ac:dyDescent="0.25">
      <c r="A195" s="40">
        <v>17.079999999999998</v>
      </c>
      <c r="B195" s="140" t="s">
        <v>192</v>
      </c>
      <c r="C195" s="147" t="s">
        <v>191</v>
      </c>
      <c r="D195" s="41" t="s">
        <v>38</v>
      </c>
      <c r="E195" s="80"/>
      <c r="F195" s="43"/>
      <c r="G195" s="55"/>
    </row>
    <row r="196" spans="1:7" s="68" customFormat="1" ht="27.6" hidden="1" customHeight="1" x14ac:dyDescent="0.25">
      <c r="A196" s="40">
        <v>17.09</v>
      </c>
      <c r="B196" s="140" t="s">
        <v>193</v>
      </c>
      <c r="C196" s="147" t="s">
        <v>191</v>
      </c>
      <c r="D196" s="41" t="s">
        <v>38</v>
      </c>
      <c r="E196" s="80"/>
      <c r="F196" s="43"/>
      <c r="G196" s="55"/>
    </row>
    <row r="197" spans="1:7" s="68" customFormat="1" ht="27" hidden="1" customHeight="1" x14ac:dyDescent="0.25">
      <c r="A197" s="40">
        <v>17.100000000000001</v>
      </c>
      <c r="B197" s="140" t="s">
        <v>194</v>
      </c>
      <c r="C197" s="147" t="s">
        <v>191</v>
      </c>
      <c r="D197" s="41" t="s">
        <v>38</v>
      </c>
      <c r="E197" s="80"/>
      <c r="F197" s="43"/>
      <c r="G197" s="65"/>
    </row>
    <row r="198" spans="1:7" s="68" customFormat="1" ht="39" hidden="1" customHeight="1" x14ac:dyDescent="0.25">
      <c r="A198" s="40">
        <v>17.11</v>
      </c>
      <c r="B198" s="154" t="s">
        <v>195</v>
      </c>
      <c r="C198" s="155"/>
      <c r="D198" s="41" t="s">
        <v>196</v>
      </c>
      <c r="E198" s="80"/>
      <c r="F198" s="43"/>
      <c r="G198" s="65"/>
    </row>
    <row r="199" spans="1:7" s="68" customFormat="1" ht="26.25" hidden="1" customHeight="1" x14ac:dyDescent="0.25">
      <c r="A199" s="40">
        <v>17.12</v>
      </c>
      <c r="B199" s="154" t="s">
        <v>197</v>
      </c>
      <c r="C199" s="155"/>
      <c r="D199" s="41" t="s">
        <v>196</v>
      </c>
      <c r="E199" s="80"/>
      <c r="F199" s="43"/>
      <c r="G199" s="65"/>
    </row>
    <row r="200" spans="1:7" s="68" customFormat="1" ht="15" hidden="1" customHeight="1" x14ac:dyDescent="0.25">
      <c r="A200" s="40">
        <v>17.13</v>
      </c>
      <c r="B200" s="140" t="s">
        <v>198</v>
      </c>
      <c r="C200" s="147"/>
      <c r="D200" s="41" t="s">
        <v>163</v>
      </c>
      <c r="E200" s="80"/>
      <c r="F200" s="43"/>
      <c r="G200" s="55"/>
    </row>
    <row r="201" spans="1:7" s="68" customFormat="1" ht="16.899999999999999" hidden="1" customHeight="1" x14ac:dyDescent="0.25">
      <c r="A201" s="40">
        <v>17.14</v>
      </c>
      <c r="B201" s="140" t="s">
        <v>199</v>
      </c>
      <c r="C201" s="147"/>
      <c r="D201" s="41" t="s">
        <v>163</v>
      </c>
      <c r="E201" s="80"/>
      <c r="F201" s="43"/>
      <c r="G201" s="55"/>
    </row>
    <row r="202" spans="1:7" s="68" customFormat="1" ht="39" hidden="1" customHeight="1" x14ac:dyDescent="0.25">
      <c r="A202" s="40">
        <v>17.149999999999999</v>
      </c>
      <c r="B202" s="140" t="s">
        <v>200</v>
      </c>
      <c r="C202" s="147"/>
      <c r="D202" s="41" t="s">
        <v>163</v>
      </c>
      <c r="E202" s="80"/>
      <c r="F202" s="43"/>
      <c r="G202" s="55"/>
    </row>
    <row r="203" spans="1:7" s="68" customFormat="1" ht="27" hidden="1" customHeight="1" x14ac:dyDescent="0.25">
      <c r="A203" s="40">
        <v>17.16</v>
      </c>
      <c r="B203" s="140" t="s">
        <v>201</v>
      </c>
      <c r="C203" s="147"/>
      <c r="D203" s="41" t="s">
        <v>163</v>
      </c>
      <c r="E203" s="80"/>
      <c r="F203" s="43"/>
      <c r="G203" s="55"/>
    </row>
    <row r="204" spans="1:7" s="68" customFormat="1" ht="27" hidden="1" customHeight="1" x14ac:dyDescent="0.25">
      <c r="A204" s="40">
        <v>17.170000000000002</v>
      </c>
      <c r="B204" s="140" t="s">
        <v>202</v>
      </c>
      <c r="C204" s="147"/>
      <c r="D204" s="41" t="s">
        <v>163</v>
      </c>
      <c r="E204" s="80"/>
      <c r="F204" s="43"/>
      <c r="G204" s="55"/>
    </row>
    <row r="205" spans="1:7" s="68" customFormat="1" ht="37.5" hidden="1" customHeight="1" x14ac:dyDescent="0.25">
      <c r="A205" s="40">
        <v>17.18</v>
      </c>
      <c r="B205" s="140" t="s">
        <v>203</v>
      </c>
      <c r="C205" s="147"/>
      <c r="D205" s="41" t="s">
        <v>163</v>
      </c>
      <c r="E205" s="80"/>
      <c r="F205" s="43"/>
      <c r="G205" s="65"/>
    </row>
    <row r="206" spans="1:7" s="68" customFormat="1" ht="36.6" hidden="1" customHeight="1" x14ac:dyDescent="0.25">
      <c r="A206" s="40">
        <v>17.190000000000001</v>
      </c>
      <c r="B206" s="140" t="s">
        <v>204</v>
      </c>
      <c r="C206" s="147"/>
      <c r="D206" s="41" t="s">
        <v>163</v>
      </c>
      <c r="E206" s="80"/>
      <c r="F206" s="43"/>
      <c r="G206" s="65"/>
    </row>
    <row r="207" spans="1:7" s="68" customFormat="1" ht="36.6" hidden="1" customHeight="1" x14ac:dyDescent="0.25">
      <c r="A207" s="40">
        <v>17.2</v>
      </c>
      <c r="B207" s="140" t="s">
        <v>205</v>
      </c>
      <c r="C207" s="147"/>
      <c r="D207" s="41" t="s">
        <v>163</v>
      </c>
      <c r="E207" s="80"/>
      <c r="F207" s="43"/>
      <c r="G207" s="65"/>
    </row>
    <row r="208" spans="1:7" s="68" customFormat="1" ht="36.75" hidden="1" customHeight="1" x14ac:dyDescent="0.25">
      <c r="A208" s="40">
        <v>17.21</v>
      </c>
      <c r="B208" s="140" t="s">
        <v>206</v>
      </c>
      <c r="C208" s="147"/>
      <c r="D208" s="41" t="s">
        <v>163</v>
      </c>
      <c r="E208" s="80"/>
      <c r="F208" s="43"/>
      <c r="G208" s="55"/>
    </row>
    <row r="209" spans="1:7" s="68" customFormat="1" ht="36.75" hidden="1" customHeight="1" x14ac:dyDescent="0.25">
      <c r="A209" s="40">
        <v>17.22</v>
      </c>
      <c r="B209" s="140" t="s">
        <v>207</v>
      </c>
      <c r="C209" s="147"/>
      <c r="D209" s="41" t="s">
        <v>163</v>
      </c>
      <c r="E209" s="80"/>
      <c r="F209" s="43"/>
      <c r="G209" s="55"/>
    </row>
    <row r="210" spans="1:7" s="68" customFormat="1" ht="29.45" hidden="1" customHeight="1" x14ac:dyDescent="0.25">
      <c r="A210" s="40">
        <v>17.23</v>
      </c>
      <c r="B210" s="140" t="s">
        <v>208</v>
      </c>
      <c r="C210" s="147"/>
      <c r="D210" s="41" t="s">
        <v>209</v>
      </c>
      <c r="E210" s="80"/>
      <c r="F210" s="43"/>
      <c r="G210" s="55"/>
    </row>
    <row r="211" spans="1:7" s="68" customFormat="1" ht="29.45" hidden="1" customHeight="1" x14ac:dyDescent="0.25">
      <c r="A211" s="40">
        <v>17.239999999999998</v>
      </c>
      <c r="B211" s="140" t="s">
        <v>210</v>
      </c>
      <c r="C211" s="147"/>
      <c r="D211" s="41" t="s">
        <v>209</v>
      </c>
      <c r="E211" s="80"/>
      <c r="F211" s="43"/>
      <c r="G211" s="55"/>
    </row>
    <row r="212" spans="1:7" s="68" customFormat="1" hidden="1" x14ac:dyDescent="0.25">
      <c r="A212" s="40">
        <v>17.25</v>
      </c>
      <c r="B212" s="140" t="s">
        <v>211</v>
      </c>
      <c r="C212" s="147"/>
      <c r="D212" s="41" t="s">
        <v>163</v>
      </c>
      <c r="E212" s="80"/>
      <c r="F212" s="43"/>
      <c r="G212" s="55"/>
    </row>
    <row r="213" spans="1:7" s="68" customFormat="1" ht="25.9" hidden="1" customHeight="1" x14ac:dyDescent="0.25">
      <c r="A213" s="40">
        <v>17.260000000000002</v>
      </c>
      <c r="B213" s="140" t="s">
        <v>212</v>
      </c>
      <c r="C213" s="147"/>
      <c r="D213" s="41" t="s">
        <v>163</v>
      </c>
      <c r="E213" s="80"/>
      <c r="F213" s="43"/>
      <c r="G213" s="55"/>
    </row>
    <row r="214" spans="1:7" s="68" customFormat="1" ht="25.9" hidden="1" customHeight="1" x14ac:dyDescent="0.25">
      <c r="A214" s="40">
        <v>17.27</v>
      </c>
      <c r="B214" s="140" t="s">
        <v>213</v>
      </c>
      <c r="C214" s="147"/>
      <c r="D214" s="41" t="s">
        <v>163</v>
      </c>
      <c r="E214" s="80"/>
      <c r="F214" s="43"/>
      <c r="G214" s="55"/>
    </row>
    <row r="215" spans="1:7" s="68" customFormat="1" ht="13.5" hidden="1" customHeight="1" x14ac:dyDescent="0.25">
      <c r="A215" s="40">
        <v>17.28</v>
      </c>
      <c r="B215" s="140" t="s">
        <v>214</v>
      </c>
      <c r="C215" s="147"/>
      <c r="D215" s="41" t="s">
        <v>163</v>
      </c>
      <c r="E215" s="80"/>
      <c r="F215" s="43"/>
      <c r="G215" s="55"/>
    </row>
    <row r="216" spans="1:7" s="68" customFormat="1" ht="49.5" hidden="1" customHeight="1" x14ac:dyDescent="0.25">
      <c r="A216" s="40">
        <v>17.29</v>
      </c>
      <c r="B216" s="140" t="s">
        <v>215</v>
      </c>
      <c r="C216" s="147"/>
      <c r="D216" s="41" t="s">
        <v>163</v>
      </c>
      <c r="E216" s="80"/>
      <c r="F216" s="43"/>
      <c r="G216" s="55"/>
    </row>
    <row r="217" spans="1:7" s="68" customFormat="1" ht="25.9" hidden="1" customHeight="1" x14ac:dyDescent="0.25">
      <c r="A217" s="40">
        <v>17.3</v>
      </c>
      <c r="B217" s="140" t="s">
        <v>216</v>
      </c>
      <c r="C217" s="147"/>
      <c r="D217" s="41" t="s">
        <v>19</v>
      </c>
      <c r="E217" s="80"/>
      <c r="F217" s="43"/>
      <c r="G217" s="55"/>
    </row>
    <row r="218" spans="1:7" s="68" customFormat="1" ht="27.6" hidden="1" customHeight="1" x14ac:dyDescent="0.25">
      <c r="A218" s="40">
        <v>17.309999999999999</v>
      </c>
      <c r="B218" s="140" t="s">
        <v>217</v>
      </c>
      <c r="C218" s="147"/>
      <c r="D218" s="41" t="s">
        <v>19</v>
      </c>
      <c r="E218" s="80"/>
      <c r="F218" s="43"/>
      <c r="G218" s="55"/>
    </row>
    <row r="219" spans="1:7" s="68" customFormat="1" ht="51" hidden="1" customHeight="1" x14ac:dyDescent="0.25">
      <c r="A219" s="40">
        <v>17.32</v>
      </c>
      <c r="B219" s="140" t="s">
        <v>218</v>
      </c>
      <c r="C219" s="147"/>
      <c r="D219" s="41" t="s">
        <v>163</v>
      </c>
      <c r="E219" s="80"/>
      <c r="F219" s="43"/>
      <c r="G219" s="55"/>
    </row>
    <row r="220" spans="1:7" s="68" customFormat="1" ht="51" hidden="1" customHeight="1" x14ac:dyDescent="0.25">
      <c r="A220" s="40">
        <v>17.329999999999998</v>
      </c>
      <c r="B220" s="140" t="s">
        <v>219</v>
      </c>
      <c r="C220" s="147"/>
      <c r="D220" s="41" t="s">
        <v>163</v>
      </c>
      <c r="E220" s="80"/>
      <c r="F220" s="43"/>
      <c r="G220" s="55"/>
    </row>
    <row r="221" spans="1:7" s="68" customFormat="1" ht="49.5" hidden="1" customHeight="1" x14ac:dyDescent="0.25">
      <c r="A221" s="81"/>
      <c r="B221" s="151" t="s">
        <v>220</v>
      </c>
      <c r="C221" s="147"/>
      <c r="D221" s="41"/>
      <c r="E221" s="65"/>
      <c r="F221" s="43"/>
      <c r="G221" s="65"/>
    </row>
    <row r="222" spans="1:7" hidden="1" x14ac:dyDescent="0.25">
      <c r="A222" s="52"/>
      <c r="B222" s="136" t="s">
        <v>221</v>
      </c>
      <c r="C222" s="136"/>
      <c r="D222" s="52"/>
      <c r="E222" s="52"/>
      <c r="F222" s="53"/>
      <c r="G222" s="56">
        <f>SUM(G188:G221)</f>
        <v>0</v>
      </c>
    </row>
    <row r="223" spans="1:7" hidden="1" x14ac:dyDescent="0.25"/>
    <row r="224" spans="1:7" s="68" customFormat="1" ht="15" hidden="1" customHeight="1" x14ac:dyDescent="0.25">
      <c r="A224" s="36">
        <v>18</v>
      </c>
      <c r="B224" s="143" t="s">
        <v>222</v>
      </c>
      <c r="C224" s="143"/>
      <c r="D224" s="37"/>
      <c r="E224" s="38"/>
      <c r="F224" s="39"/>
      <c r="G224" s="38"/>
    </row>
    <row r="225" spans="1:7" s="68" customFormat="1" ht="210.75" hidden="1" customHeight="1" x14ac:dyDescent="0.25">
      <c r="A225" s="64"/>
      <c r="B225" s="152" t="s">
        <v>223</v>
      </c>
      <c r="C225" s="153"/>
      <c r="D225" s="41"/>
      <c r="E225" s="65"/>
      <c r="F225" s="43"/>
      <c r="G225" s="65"/>
    </row>
    <row r="226" spans="1:7" s="68" customFormat="1" ht="27" hidden="1" customHeight="1" x14ac:dyDescent="0.25">
      <c r="A226" s="82">
        <v>18.010000000000002</v>
      </c>
      <c r="B226" s="138" t="s">
        <v>224</v>
      </c>
      <c r="C226" s="139"/>
      <c r="D226" s="69" t="s">
        <v>196</v>
      </c>
      <c r="E226" s="70"/>
      <c r="F226" s="71"/>
      <c r="G226" s="83"/>
    </row>
    <row r="227" spans="1:7" s="68" customFormat="1" ht="51" hidden="1" customHeight="1" x14ac:dyDescent="0.25">
      <c r="A227" s="82">
        <v>18.02</v>
      </c>
      <c r="B227" s="138" t="s">
        <v>225</v>
      </c>
      <c r="C227" s="139"/>
      <c r="D227" s="69" t="s">
        <v>196</v>
      </c>
      <c r="E227" s="70"/>
      <c r="F227" s="71"/>
      <c r="G227" s="83"/>
    </row>
    <row r="228" spans="1:7" s="68" customFormat="1" ht="38.25" hidden="1" customHeight="1" x14ac:dyDescent="0.25">
      <c r="A228" s="82">
        <v>18.03</v>
      </c>
      <c r="B228" s="138" t="s">
        <v>226</v>
      </c>
      <c r="C228" s="139"/>
      <c r="D228" s="69" t="s">
        <v>196</v>
      </c>
      <c r="E228" s="70"/>
      <c r="F228" s="71"/>
      <c r="G228" s="83"/>
    </row>
    <row r="229" spans="1:7" s="68" customFormat="1" ht="37.5" hidden="1" customHeight="1" x14ac:dyDescent="0.25">
      <c r="A229" s="82">
        <v>18.04</v>
      </c>
      <c r="B229" s="138" t="s">
        <v>227</v>
      </c>
      <c r="C229" s="139"/>
      <c r="D229" s="69" t="s">
        <v>196</v>
      </c>
      <c r="E229" s="70"/>
      <c r="F229" s="71"/>
      <c r="G229" s="83"/>
    </row>
    <row r="230" spans="1:7" s="68" customFormat="1" ht="50.25" hidden="1" customHeight="1" x14ac:dyDescent="0.25">
      <c r="A230" s="82">
        <v>18.05</v>
      </c>
      <c r="B230" s="138" t="s">
        <v>228</v>
      </c>
      <c r="C230" s="139"/>
      <c r="D230" s="69" t="s">
        <v>196</v>
      </c>
      <c r="E230" s="70"/>
      <c r="F230" s="71"/>
      <c r="G230" s="83"/>
    </row>
    <row r="231" spans="1:7" s="68" customFormat="1" ht="25.5" hidden="1" customHeight="1" x14ac:dyDescent="0.25">
      <c r="A231" s="82">
        <v>18.059999999999999</v>
      </c>
      <c r="B231" s="138" t="s">
        <v>229</v>
      </c>
      <c r="C231" s="139"/>
      <c r="D231" s="69" t="s">
        <v>196</v>
      </c>
      <c r="E231" s="70"/>
      <c r="F231" s="71"/>
      <c r="G231" s="83"/>
    </row>
    <row r="232" spans="1:7" s="68" customFormat="1" ht="27" hidden="1" customHeight="1" x14ac:dyDescent="0.25">
      <c r="A232" s="40">
        <v>18.07</v>
      </c>
      <c r="B232" s="140" t="s">
        <v>230</v>
      </c>
      <c r="C232" s="141"/>
      <c r="D232" s="41" t="s">
        <v>38</v>
      </c>
      <c r="E232" s="51"/>
      <c r="F232" s="66"/>
      <c r="G232" s="83"/>
    </row>
    <row r="233" spans="1:7" s="68" customFormat="1" ht="74.25" hidden="1" customHeight="1" x14ac:dyDescent="0.25">
      <c r="A233" s="82">
        <v>18.079999999999998</v>
      </c>
      <c r="B233" s="138" t="s">
        <v>231</v>
      </c>
      <c r="C233" s="148"/>
      <c r="D233" s="69" t="s">
        <v>38</v>
      </c>
      <c r="E233" s="70"/>
      <c r="F233" s="71"/>
      <c r="G233" s="83"/>
    </row>
    <row r="234" spans="1:7" s="68" customFormat="1" ht="38.25" hidden="1" customHeight="1" x14ac:dyDescent="0.25">
      <c r="A234" s="82">
        <v>18.09</v>
      </c>
      <c r="B234" s="138" t="s">
        <v>232</v>
      </c>
      <c r="C234" s="139"/>
      <c r="D234" s="69" t="s">
        <v>196</v>
      </c>
      <c r="E234" s="70"/>
      <c r="F234" s="71"/>
      <c r="G234" s="83"/>
    </row>
    <row r="235" spans="1:7" s="68" customFormat="1" ht="37.5" hidden="1" customHeight="1" x14ac:dyDescent="0.25">
      <c r="A235" s="82">
        <v>18.100000000000001</v>
      </c>
      <c r="B235" s="138" t="s">
        <v>233</v>
      </c>
      <c r="C235" s="139"/>
      <c r="D235" s="69" t="s">
        <v>196</v>
      </c>
      <c r="E235" s="70"/>
      <c r="F235" s="71"/>
      <c r="G235" s="83"/>
    </row>
    <row r="236" spans="1:7" s="68" customFormat="1" ht="51.75" hidden="1" customHeight="1" x14ac:dyDescent="0.25">
      <c r="A236" s="82">
        <v>18.11</v>
      </c>
      <c r="B236" s="138" t="s">
        <v>234</v>
      </c>
      <c r="C236" s="139"/>
      <c r="D236" s="69" t="s">
        <v>196</v>
      </c>
      <c r="E236" s="70"/>
      <c r="F236" s="71"/>
      <c r="G236" s="83"/>
    </row>
    <row r="237" spans="1:7" s="68" customFormat="1" ht="38.25" hidden="1" customHeight="1" x14ac:dyDescent="0.25">
      <c r="A237" s="82">
        <v>18.12</v>
      </c>
      <c r="B237" s="138" t="s">
        <v>235</v>
      </c>
      <c r="C237" s="139"/>
      <c r="D237" s="69" t="s">
        <v>196</v>
      </c>
      <c r="E237" s="70"/>
      <c r="F237" s="71"/>
      <c r="G237" s="83"/>
    </row>
    <row r="238" spans="1:7" s="68" customFormat="1" ht="50.25" hidden="1" customHeight="1" x14ac:dyDescent="0.25">
      <c r="A238" s="82">
        <v>18.13</v>
      </c>
      <c r="B238" s="138" t="s">
        <v>236</v>
      </c>
      <c r="C238" s="139"/>
      <c r="D238" s="69" t="s">
        <v>196</v>
      </c>
      <c r="E238" s="70"/>
      <c r="F238" s="71"/>
      <c r="G238" s="83"/>
    </row>
    <row r="239" spans="1:7" s="68" customFormat="1" ht="38.25" hidden="1" customHeight="1" x14ac:dyDescent="0.25">
      <c r="A239" s="82">
        <v>18.14</v>
      </c>
      <c r="B239" s="138" t="s">
        <v>237</v>
      </c>
      <c r="C239" s="139"/>
      <c r="D239" s="69" t="s">
        <v>196</v>
      </c>
      <c r="E239" s="70"/>
      <c r="F239" s="71"/>
      <c r="G239" s="83"/>
    </row>
    <row r="240" spans="1:7" s="68" customFormat="1" ht="38.25" hidden="1" customHeight="1" x14ac:dyDescent="0.25">
      <c r="A240" s="82">
        <v>18.149999999999999</v>
      </c>
      <c r="B240" s="138" t="s">
        <v>238</v>
      </c>
      <c r="C240" s="139"/>
      <c r="D240" s="69" t="s">
        <v>196</v>
      </c>
      <c r="E240" s="70"/>
      <c r="F240" s="71"/>
      <c r="G240" s="83"/>
    </row>
    <row r="241" spans="1:7" s="68" customFormat="1" ht="51.75" hidden="1" customHeight="1" x14ac:dyDescent="0.25">
      <c r="A241" s="82">
        <v>18.16</v>
      </c>
      <c r="B241" s="138" t="s">
        <v>239</v>
      </c>
      <c r="C241" s="139"/>
      <c r="D241" s="69" t="s">
        <v>196</v>
      </c>
      <c r="E241" s="70"/>
      <c r="F241" s="71"/>
      <c r="G241" s="83"/>
    </row>
    <row r="242" spans="1:7" s="68" customFormat="1" ht="38.25" hidden="1" customHeight="1" x14ac:dyDescent="0.25">
      <c r="A242" s="82">
        <v>18.170000000000002</v>
      </c>
      <c r="B242" s="138" t="s">
        <v>240</v>
      </c>
      <c r="C242" s="139"/>
      <c r="D242" s="69" t="s">
        <v>196</v>
      </c>
      <c r="E242" s="70"/>
      <c r="F242" s="71"/>
      <c r="G242" s="83"/>
    </row>
    <row r="243" spans="1:7" s="68" customFormat="1" ht="37.5" hidden="1" customHeight="1" x14ac:dyDescent="0.25">
      <c r="A243" s="82">
        <v>18.18</v>
      </c>
      <c r="B243" s="138" t="s">
        <v>241</v>
      </c>
      <c r="C243" s="139"/>
      <c r="D243" s="69" t="s">
        <v>196</v>
      </c>
      <c r="E243" s="70"/>
      <c r="F243" s="71"/>
      <c r="G243" s="83"/>
    </row>
    <row r="244" spans="1:7" s="68" customFormat="1" ht="37.5" hidden="1" customHeight="1" x14ac:dyDescent="0.25">
      <c r="A244" s="82">
        <v>18.190000000000001</v>
      </c>
      <c r="B244" s="138" t="s">
        <v>242</v>
      </c>
      <c r="C244" s="139"/>
      <c r="D244" s="69" t="s">
        <v>196</v>
      </c>
      <c r="E244" s="70"/>
      <c r="F244" s="71"/>
      <c r="G244" s="83"/>
    </row>
    <row r="245" spans="1:7" s="68" customFormat="1" ht="37.5" hidden="1" customHeight="1" x14ac:dyDescent="0.25">
      <c r="A245" s="82">
        <v>18.2</v>
      </c>
      <c r="B245" s="138" t="s">
        <v>243</v>
      </c>
      <c r="C245" s="139"/>
      <c r="D245" s="69" t="s">
        <v>196</v>
      </c>
      <c r="E245" s="70"/>
      <c r="F245" s="71"/>
      <c r="G245" s="83"/>
    </row>
    <row r="246" spans="1:7" s="68" customFormat="1" ht="39" hidden="1" customHeight="1" x14ac:dyDescent="0.25">
      <c r="A246" s="82">
        <v>18.21</v>
      </c>
      <c r="B246" s="138" t="s">
        <v>244</v>
      </c>
      <c r="C246" s="139"/>
      <c r="D246" s="69" t="s">
        <v>196</v>
      </c>
      <c r="E246" s="70"/>
      <c r="F246" s="71"/>
      <c r="G246" s="83"/>
    </row>
    <row r="247" spans="1:7" s="68" customFormat="1" ht="38.25" hidden="1" customHeight="1" x14ac:dyDescent="0.25">
      <c r="A247" s="82">
        <v>18.22</v>
      </c>
      <c r="B247" s="138" t="s">
        <v>245</v>
      </c>
      <c r="C247" s="139"/>
      <c r="D247" s="69" t="s">
        <v>196</v>
      </c>
      <c r="E247" s="70"/>
      <c r="F247" s="71"/>
      <c r="G247" s="83"/>
    </row>
    <row r="248" spans="1:7" s="68" customFormat="1" ht="61.5" hidden="1" customHeight="1" x14ac:dyDescent="0.25">
      <c r="A248" s="82">
        <v>18.23</v>
      </c>
      <c r="B248" s="138" t="s">
        <v>246</v>
      </c>
      <c r="C248" s="139"/>
      <c r="D248" s="69" t="s">
        <v>196</v>
      </c>
      <c r="E248" s="70"/>
      <c r="F248" s="71"/>
      <c r="G248" s="83"/>
    </row>
    <row r="249" spans="1:7" s="68" customFormat="1" ht="37.5" hidden="1" customHeight="1" x14ac:dyDescent="0.25">
      <c r="A249" s="82">
        <v>18.239999999999998</v>
      </c>
      <c r="B249" s="138" t="s">
        <v>247</v>
      </c>
      <c r="C249" s="139"/>
      <c r="D249" s="69" t="s">
        <v>196</v>
      </c>
      <c r="E249" s="70"/>
      <c r="F249" s="71"/>
      <c r="G249" s="83"/>
    </row>
    <row r="250" spans="1:7" s="68" customFormat="1" ht="26.25" hidden="1" customHeight="1" x14ac:dyDescent="0.25">
      <c r="A250" s="82">
        <v>18.25</v>
      </c>
      <c r="B250" s="138" t="s">
        <v>248</v>
      </c>
      <c r="C250" s="139"/>
      <c r="D250" s="69" t="s">
        <v>196</v>
      </c>
      <c r="E250" s="70"/>
      <c r="F250" s="71"/>
      <c r="G250" s="83"/>
    </row>
    <row r="251" spans="1:7" s="68" customFormat="1" ht="36" hidden="1" customHeight="1" x14ac:dyDescent="0.25">
      <c r="A251" s="82">
        <v>18.260000000000002</v>
      </c>
      <c r="B251" s="138" t="s">
        <v>249</v>
      </c>
      <c r="C251" s="139"/>
      <c r="D251" s="69" t="s">
        <v>196</v>
      </c>
      <c r="E251" s="70"/>
      <c r="F251" s="71"/>
      <c r="G251" s="83"/>
    </row>
    <row r="252" spans="1:7" s="68" customFormat="1" ht="25.5" hidden="1" customHeight="1" x14ac:dyDescent="0.25">
      <c r="A252" s="82">
        <v>18.27</v>
      </c>
      <c r="B252" s="138" t="s">
        <v>250</v>
      </c>
      <c r="C252" s="139"/>
      <c r="D252" s="69" t="s">
        <v>196</v>
      </c>
      <c r="E252" s="70"/>
      <c r="F252" s="71"/>
      <c r="G252" s="83"/>
    </row>
    <row r="253" spans="1:7" s="68" customFormat="1" ht="26.25" hidden="1" customHeight="1" x14ac:dyDescent="0.25">
      <c r="A253" s="82">
        <v>18.28</v>
      </c>
      <c r="B253" s="138" t="s">
        <v>251</v>
      </c>
      <c r="C253" s="139"/>
      <c r="D253" s="69" t="s">
        <v>196</v>
      </c>
      <c r="E253" s="70"/>
      <c r="F253" s="71"/>
      <c r="G253" s="83"/>
    </row>
    <row r="254" spans="1:7" s="68" customFormat="1" ht="25.5" hidden="1" customHeight="1" x14ac:dyDescent="0.25">
      <c r="A254" s="82">
        <v>18.29</v>
      </c>
      <c r="B254" s="138" t="s">
        <v>252</v>
      </c>
      <c r="C254" s="139"/>
      <c r="D254" s="69" t="s">
        <v>196</v>
      </c>
      <c r="E254" s="70"/>
      <c r="F254" s="71"/>
      <c r="G254" s="83"/>
    </row>
    <row r="255" spans="1:7" s="68" customFormat="1" ht="123.75" hidden="1" customHeight="1" x14ac:dyDescent="0.25">
      <c r="A255" s="82">
        <v>18.3</v>
      </c>
      <c r="B255" s="138" t="s">
        <v>253</v>
      </c>
      <c r="C255" s="139"/>
      <c r="D255" s="69" t="s">
        <v>196</v>
      </c>
      <c r="E255" s="70"/>
      <c r="F255" s="71"/>
      <c r="G255" s="83"/>
    </row>
    <row r="256" spans="1:7" s="68" customFormat="1" ht="87.75" hidden="1" customHeight="1" x14ac:dyDescent="0.25">
      <c r="A256" s="82">
        <v>18.309999999999999</v>
      </c>
      <c r="B256" s="138" t="s">
        <v>254</v>
      </c>
      <c r="C256" s="139"/>
      <c r="D256" s="69" t="s">
        <v>196</v>
      </c>
      <c r="E256" s="70"/>
      <c r="F256" s="71"/>
      <c r="G256" s="83"/>
    </row>
    <row r="257" spans="1:7" s="68" customFormat="1" ht="38.25" hidden="1" customHeight="1" x14ac:dyDescent="0.25">
      <c r="A257" s="82">
        <v>18.32</v>
      </c>
      <c r="B257" s="140" t="s">
        <v>255</v>
      </c>
      <c r="C257" s="150"/>
      <c r="D257" s="69" t="s">
        <v>256</v>
      </c>
      <c r="E257" s="70"/>
      <c r="F257" s="71"/>
      <c r="G257" s="83"/>
    </row>
    <row r="258" spans="1:7" s="68" customFormat="1" ht="26.25" hidden="1" customHeight="1" x14ac:dyDescent="0.25">
      <c r="A258" s="82">
        <v>18.329999999999998</v>
      </c>
      <c r="B258" s="138" t="s">
        <v>257</v>
      </c>
      <c r="C258" s="139"/>
      <c r="D258" s="69" t="s">
        <v>196</v>
      </c>
      <c r="E258" s="70"/>
      <c r="F258" s="71"/>
      <c r="G258" s="83"/>
    </row>
    <row r="259" spans="1:7" s="68" customFormat="1" ht="86.25" hidden="1" customHeight="1" x14ac:dyDescent="0.25">
      <c r="A259" s="82">
        <v>18.34</v>
      </c>
      <c r="B259" s="138" t="s">
        <v>258</v>
      </c>
      <c r="C259" s="139"/>
      <c r="D259" s="69" t="s">
        <v>196</v>
      </c>
      <c r="E259" s="70"/>
      <c r="F259" s="71"/>
      <c r="G259" s="83"/>
    </row>
    <row r="260" spans="1:7" s="68" customFormat="1" ht="62.25" hidden="1" customHeight="1" x14ac:dyDescent="0.25">
      <c r="A260" s="40">
        <v>18.350000000000001</v>
      </c>
      <c r="B260" s="138" t="s">
        <v>259</v>
      </c>
      <c r="C260" s="148"/>
      <c r="D260" s="69" t="s">
        <v>196</v>
      </c>
      <c r="E260" s="70"/>
      <c r="F260" s="71"/>
      <c r="G260" s="83"/>
    </row>
    <row r="261" spans="1:7" s="68" customFormat="1" ht="162" hidden="1" customHeight="1" x14ac:dyDescent="0.25">
      <c r="A261" s="82">
        <v>18.36</v>
      </c>
      <c r="B261" s="140" t="s">
        <v>260</v>
      </c>
      <c r="C261" s="141"/>
      <c r="D261" s="41" t="s">
        <v>256</v>
      </c>
      <c r="E261" s="51"/>
      <c r="F261" s="66"/>
      <c r="G261" s="83"/>
    </row>
    <row r="262" spans="1:7" s="68" customFormat="1" ht="61.5" hidden="1" customHeight="1" x14ac:dyDescent="0.25">
      <c r="A262" s="82">
        <v>18.37</v>
      </c>
      <c r="B262" s="138" t="s">
        <v>261</v>
      </c>
      <c r="C262" s="139"/>
      <c r="D262" s="69" t="s">
        <v>256</v>
      </c>
      <c r="E262" s="70"/>
      <c r="F262" s="71"/>
      <c r="G262" s="83"/>
    </row>
    <row r="263" spans="1:7" s="68" customFormat="1" ht="63" hidden="1" customHeight="1" x14ac:dyDescent="0.25">
      <c r="A263" s="82">
        <v>18.38</v>
      </c>
      <c r="B263" s="138" t="s">
        <v>262</v>
      </c>
      <c r="C263" s="149"/>
      <c r="D263" s="69" t="s">
        <v>38</v>
      </c>
      <c r="E263" s="70"/>
      <c r="F263" s="71"/>
      <c r="G263" s="83"/>
    </row>
    <row r="264" spans="1:7" s="68" customFormat="1" ht="27" hidden="1" customHeight="1" x14ac:dyDescent="0.25">
      <c r="A264" s="82">
        <v>18.39</v>
      </c>
      <c r="B264" s="138" t="s">
        <v>263</v>
      </c>
      <c r="C264" s="149"/>
      <c r="D264" s="69" t="s">
        <v>196</v>
      </c>
      <c r="E264" s="70"/>
      <c r="F264" s="71"/>
      <c r="G264" s="83"/>
    </row>
    <row r="265" spans="1:7" s="68" customFormat="1" ht="37.5" hidden="1" customHeight="1" x14ac:dyDescent="0.25">
      <c r="A265" s="82">
        <v>18.399999999999999</v>
      </c>
      <c r="B265" s="138" t="s">
        <v>264</v>
      </c>
      <c r="C265" s="148"/>
      <c r="D265" s="69" t="s">
        <v>38</v>
      </c>
      <c r="E265" s="70"/>
      <c r="F265" s="71"/>
      <c r="G265" s="83"/>
    </row>
    <row r="266" spans="1:7" s="68" customFormat="1" ht="37.5" hidden="1" customHeight="1" x14ac:dyDescent="0.25">
      <c r="A266" s="82">
        <v>18.41</v>
      </c>
      <c r="B266" s="138" t="s">
        <v>265</v>
      </c>
      <c r="C266" s="139"/>
      <c r="D266" s="69" t="s">
        <v>38</v>
      </c>
      <c r="E266" s="70"/>
      <c r="F266" s="71"/>
      <c r="G266" s="83"/>
    </row>
    <row r="267" spans="1:7" s="68" customFormat="1" ht="26.25" hidden="1" customHeight="1" x14ac:dyDescent="0.25">
      <c r="A267" s="82">
        <v>18.420000000000002</v>
      </c>
      <c r="B267" s="138" t="s">
        <v>266</v>
      </c>
      <c r="C267" s="139"/>
      <c r="D267" s="69" t="s">
        <v>196</v>
      </c>
      <c r="E267" s="70"/>
      <c r="F267" s="71"/>
      <c r="G267" s="83"/>
    </row>
    <row r="268" spans="1:7" s="68" customFormat="1" ht="25.5" hidden="1" customHeight="1" x14ac:dyDescent="0.25">
      <c r="A268" s="82">
        <v>18.43</v>
      </c>
      <c r="B268" s="138" t="s">
        <v>267</v>
      </c>
      <c r="C268" s="139"/>
      <c r="D268" s="69" t="s">
        <v>196</v>
      </c>
      <c r="E268" s="70"/>
      <c r="F268" s="71"/>
      <c r="G268" s="83"/>
    </row>
    <row r="269" spans="1:7" s="68" customFormat="1" ht="25.5" hidden="1" customHeight="1" x14ac:dyDescent="0.25">
      <c r="A269" s="82">
        <v>18.440000000000001</v>
      </c>
      <c r="B269" s="138" t="s">
        <v>268</v>
      </c>
      <c r="C269" s="139"/>
      <c r="D269" s="69" t="s">
        <v>196</v>
      </c>
      <c r="E269" s="70"/>
      <c r="F269" s="71"/>
      <c r="G269" s="83"/>
    </row>
    <row r="270" spans="1:7" s="68" customFormat="1" ht="38.25" hidden="1" customHeight="1" x14ac:dyDescent="0.25">
      <c r="A270" s="82">
        <v>18.45</v>
      </c>
      <c r="B270" s="138" t="s">
        <v>269</v>
      </c>
      <c r="C270" s="139"/>
      <c r="D270" s="69" t="s">
        <v>196</v>
      </c>
      <c r="E270" s="70"/>
      <c r="F270" s="71"/>
      <c r="G270" s="83"/>
    </row>
    <row r="271" spans="1:7" s="68" customFormat="1" ht="26.25" hidden="1" customHeight="1" x14ac:dyDescent="0.25">
      <c r="A271" s="82">
        <v>18.46</v>
      </c>
      <c r="B271" s="138" t="s">
        <v>270</v>
      </c>
      <c r="C271" s="139"/>
      <c r="D271" s="69" t="s">
        <v>196</v>
      </c>
      <c r="E271" s="70"/>
      <c r="F271" s="71"/>
      <c r="G271" s="83"/>
    </row>
    <row r="272" spans="1:7" s="68" customFormat="1" ht="38.25" hidden="1" customHeight="1" x14ac:dyDescent="0.25">
      <c r="A272" s="40">
        <v>18.47</v>
      </c>
      <c r="B272" s="140" t="s">
        <v>271</v>
      </c>
      <c r="C272" s="147"/>
      <c r="D272" s="41" t="s">
        <v>256</v>
      </c>
      <c r="E272" s="51"/>
      <c r="F272" s="71"/>
      <c r="G272" s="65"/>
    </row>
    <row r="273" spans="1:7" s="68" customFormat="1" ht="38.25" hidden="1" customHeight="1" x14ac:dyDescent="0.25">
      <c r="A273" s="40">
        <v>18.48</v>
      </c>
      <c r="B273" s="140" t="s">
        <v>272</v>
      </c>
      <c r="C273" s="147"/>
      <c r="D273" s="41" t="s">
        <v>256</v>
      </c>
      <c r="E273" s="51"/>
      <c r="F273" s="71"/>
      <c r="G273" s="65"/>
    </row>
    <row r="274" spans="1:7" s="68" customFormat="1" ht="25.5" hidden="1" customHeight="1" x14ac:dyDescent="0.25">
      <c r="A274" s="82">
        <v>18.489999999999998</v>
      </c>
      <c r="B274" s="138" t="s">
        <v>273</v>
      </c>
      <c r="C274" s="148"/>
      <c r="D274" s="69" t="s">
        <v>256</v>
      </c>
      <c r="E274" s="70"/>
      <c r="F274" s="71"/>
      <c r="G274" s="83"/>
    </row>
    <row r="275" spans="1:7" s="68" customFormat="1" ht="14.25" hidden="1" customHeight="1" x14ac:dyDescent="0.25">
      <c r="A275" s="82">
        <v>18.5</v>
      </c>
      <c r="B275" s="138" t="s">
        <v>274</v>
      </c>
      <c r="C275" s="148"/>
      <c r="D275" s="69" t="s">
        <v>196</v>
      </c>
      <c r="E275" s="70"/>
      <c r="F275" s="71"/>
      <c r="G275" s="83"/>
    </row>
    <row r="276" spans="1:7" s="68" customFormat="1" ht="185.25" hidden="1" customHeight="1" x14ac:dyDescent="0.25">
      <c r="A276" s="82">
        <v>18.510000000000002</v>
      </c>
      <c r="B276" s="138" t="s">
        <v>275</v>
      </c>
      <c r="C276" s="139"/>
      <c r="D276" s="69" t="s">
        <v>196</v>
      </c>
      <c r="E276" s="70"/>
      <c r="F276" s="71"/>
      <c r="G276" s="83"/>
    </row>
    <row r="277" spans="1:7" s="68" customFormat="1" ht="51" hidden="1" customHeight="1" x14ac:dyDescent="0.25">
      <c r="A277" s="82">
        <v>18.52</v>
      </c>
      <c r="B277" s="138" t="s">
        <v>276</v>
      </c>
      <c r="C277" s="139"/>
      <c r="D277" s="69" t="s">
        <v>256</v>
      </c>
      <c r="E277" s="70"/>
      <c r="F277" s="71"/>
      <c r="G277" s="83"/>
    </row>
    <row r="278" spans="1:7" s="68" customFormat="1" ht="38.25" hidden="1" customHeight="1" x14ac:dyDescent="0.25">
      <c r="A278" s="82"/>
      <c r="B278" s="142" t="s">
        <v>277</v>
      </c>
      <c r="C278" s="142"/>
      <c r="D278" s="69"/>
      <c r="E278" s="70"/>
      <c r="F278" s="71"/>
      <c r="G278" s="83"/>
    </row>
    <row r="279" spans="1:7" hidden="1" x14ac:dyDescent="0.25">
      <c r="A279" s="52"/>
      <c r="B279" s="136" t="s">
        <v>278</v>
      </c>
      <c r="C279" s="136"/>
      <c r="D279" s="52"/>
      <c r="E279" s="52"/>
      <c r="F279" s="53"/>
      <c r="G279" s="56">
        <f>SUM(G226:G278)</f>
        <v>0</v>
      </c>
    </row>
    <row r="280" spans="1:7" s="89" customFormat="1" ht="15" hidden="1" customHeight="1" x14ac:dyDescent="0.25">
      <c r="A280" s="84"/>
      <c r="B280" s="58"/>
      <c r="C280" s="59"/>
      <c r="D280" s="85"/>
      <c r="E280" s="86"/>
      <c r="F280" s="87"/>
      <c r="G280" s="88"/>
    </row>
    <row r="281" spans="1:7" s="68" customFormat="1" ht="15" customHeight="1" x14ac:dyDescent="0.25">
      <c r="A281" s="36">
        <v>19</v>
      </c>
      <c r="B281" s="143" t="s">
        <v>279</v>
      </c>
      <c r="C281" s="144"/>
      <c r="D281" s="37"/>
      <c r="E281" s="75"/>
      <c r="F281" s="76"/>
      <c r="G281" s="38"/>
    </row>
    <row r="282" spans="1:7" s="68" customFormat="1" ht="24.6" customHeight="1" x14ac:dyDescent="0.25">
      <c r="A282" s="47">
        <v>19.010000000000002</v>
      </c>
      <c r="B282" s="145" t="s">
        <v>280</v>
      </c>
      <c r="C282" s="146"/>
      <c r="D282" s="48" t="s">
        <v>19</v>
      </c>
      <c r="E282" s="49">
        <v>1</v>
      </c>
      <c r="F282" s="73"/>
      <c r="G282" s="74">
        <f>+E282*F282</f>
        <v>0</v>
      </c>
    </row>
    <row r="283" spans="1:7" x14ac:dyDescent="0.25">
      <c r="A283" s="52"/>
      <c r="B283" s="136" t="s">
        <v>281</v>
      </c>
      <c r="C283" s="136"/>
      <c r="D283" s="52"/>
      <c r="E283" s="52"/>
      <c r="F283" s="53"/>
      <c r="G283" s="56">
        <f>SUM(G282)</f>
        <v>0</v>
      </c>
    </row>
    <row r="284" spans="1:7" s="89" customFormat="1" ht="15" customHeight="1" x14ac:dyDescent="0.25">
      <c r="A284" s="84"/>
      <c r="B284" s="58"/>
      <c r="C284" s="59"/>
      <c r="D284" s="85"/>
      <c r="E284" s="86"/>
      <c r="F284" s="87"/>
      <c r="G284" s="88"/>
    </row>
    <row r="285" spans="1:7" hidden="1" x14ac:dyDescent="0.25"/>
    <row r="286" spans="1:7" hidden="1" x14ac:dyDescent="0.25"/>
    <row r="287" spans="1:7" hidden="1" x14ac:dyDescent="0.25"/>
    <row r="288" spans="1:7" hidden="1" x14ac:dyDescent="0.25"/>
    <row r="289" spans="1:7" hidden="1" x14ac:dyDescent="0.25"/>
    <row r="290" spans="1:7" hidden="1" x14ac:dyDescent="0.25"/>
    <row r="292" spans="1:7" ht="18" x14ac:dyDescent="0.25">
      <c r="B292" s="137" t="s">
        <v>282</v>
      </c>
      <c r="C292" s="137"/>
    </row>
    <row r="295" spans="1:7" x14ac:dyDescent="0.25">
      <c r="A295" s="91">
        <v>1</v>
      </c>
      <c r="B295" s="133" t="str">
        <f>B13</f>
        <v>PRIPREMNI  RADOVI</v>
      </c>
      <c r="C295" s="133"/>
      <c r="G295" s="92">
        <f>G31</f>
        <v>0</v>
      </c>
    </row>
    <row r="296" spans="1:7" ht="5.45" customHeight="1" x14ac:dyDescent="0.25">
      <c r="A296" s="91"/>
      <c r="B296" s="93"/>
      <c r="C296" s="93"/>
      <c r="G296" s="92"/>
    </row>
    <row r="297" spans="1:7" x14ac:dyDescent="0.25">
      <c r="A297" s="91">
        <v>2</v>
      </c>
      <c r="B297" s="133" t="str">
        <f>B33</f>
        <v>ZEMLJANI RADOVI</v>
      </c>
      <c r="C297" s="133"/>
      <c r="G297" s="92">
        <f>G39</f>
        <v>0</v>
      </c>
    </row>
    <row r="298" spans="1:7" ht="5.45" customHeight="1" x14ac:dyDescent="0.25">
      <c r="A298" s="91"/>
      <c r="B298" s="93"/>
      <c r="C298" s="93"/>
      <c r="G298" s="92"/>
    </row>
    <row r="299" spans="1:7" x14ac:dyDescent="0.25">
      <c r="A299" s="91">
        <v>3</v>
      </c>
      <c r="B299" s="133" t="str">
        <f>B41</f>
        <v>BETONSKI  I AB RADOVI</v>
      </c>
      <c r="C299" s="133"/>
      <c r="G299" s="92">
        <f>G50</f>
        <v>0</v>
      </c>
    </row>
    <row r="300" spans="1:7" ht="5.45" customHeight="1" x14ac:dyDescent="0.25">
      <c r="A300" s="91"/>
      <c r="B300" s="93"/>
      <c r="C300" s="93"/>
      <c r="G300" s="92"/>
    </row>
    <row r="301" spans="1:7" x14ac:dyDescent="0.25">
      <c r="A301" s="91">
        <v>4</v>
      </c>
      <c r="B301" s="133" t="str">
        <f>B52</f>
        <v>ARMIRAČKI    RADOVI</v>
      </c>
      <c r="C301" s="133"/>
      <c r="G301" s="92">
        <f>G56</f>
        <v>0</v>
      </c>
    </row>
    <row r="302" spans="1:7" ht="5.45" customHeight="1" x14ac:dyDescent="0.25">
      <c r="A302" s="91"/>
      <c r="B302" s="93"/>
      <c r="C302" s="93"/>
      <c r="G302" s="92"/>
    </row>
    <row r="303" spans="1:7" x14ac:dyDescent="0.25">
      <c r="A303" s="91">
        <v>5</v>
      </c>
      <c r="B303" s="133" t="str">
        <f>B58</f>
        <v>ZIDARSKI RADOVI</v>
      </c>
      <c r="C303" s="133"/>
      <c r="G303" s="92">
        <f>G77</f>
        <v>0</v>
      </c>
    </row>
    <row r="304" spans="1:7" ht="5.45" customHeight="1" x14ac:dyDescent="0.25">
      <c r="A304" s="91"/>
      <c r="B304" s="93"/>
      <c r="C304" s="93"/>
      <c r="G304" s="92"/>
    </row>
    <row r="305" spans="1:7" x14ac:dyDescent="0.25">
      <c r="A305" s="91">
        <v>6</v>
      </c>
      <c r="B305" s="133" t="str">
        <f>B79</f>
        <v>GIPS-KARTONSKE ZIDNE I PLAFONSKE OBLOGE</v>
      </c>
      <c r="C305" s="133"/>
      <c r="G305" s="92">
        <f>G90</f>
        <v>0</v>
      </c>
    </row>
    <row r="306" spans="1:7" ht="5.45" customHeight="1" x14ac:dyDescent="0.25">
      <c r="A306" s="91"/>
      <c r="B306" s="93"/>
      <c r="C306" s="93"/>
      <c r="G306" s="92"/>
    </row>
    <row r="307" spans="1:7" x14ac:dyDescent="0.25">
      <c r="A307" s="91">
        <v>7</v>
      </c>
      <c r="B307" s="133" t="str">
        <f>B92</f>
        <v>MOLERSKO- FARBARSKI RADOVI</v>
      </c>
      <c r="C307" s="133"/>
      <c r="G307" s="92">
        <f>G97</f>
        <v>0</v>
      </c>
    </row>
    <row r="308" spans="1:7" ht="5.45" customHeight="1" x14ac:dyDescent="0.25">
      <c r="A308" s="91"/>
      <c r="B308" s="93"/>
      <c r="C308" s="93"/>
      <c r="G308" s="92"/>
    </row>
    <row r="309" spans="1:7" x14ac:dyDescent="0.25">
      <c r="A309" s="91">
        <v>8</v>
      </c>
      <c r="B309" s="133" t="str">
        <f>B99</f>
        <v>PODOPOLAGAČKI RADOVI</v>
      </c>
      <c r="C309" s="133"/>
      <c r="G309" s="92">
        <f>G106</f>
        <v>0</v>
      </c>
    </row>
    <row r="310" spans="1:7" ht="5.45" customHeight="1" x14ac:dyDescent="0.25">
      <c r="A310" s="91"/>
      <c r="B310" s="93"/>
      <c r="C310" s="93"/>
      <c r="G310" s="92"/>
    </row>
    <row r="311" spans="1:7" ht="16.5" customHeight="1" x14ac:dyDescent="0.25">
      <c r="A311" s="91">
        <v>9</v>
      </c>
      <c r="B311" s="133" t="str">
        <f>B108</f>
        <v>KERAMIČARSKI RADOVI</v>
      </c>
      <c r="C311" s="133"/>
      <c r="G311" s="92">
        <f>G113</f>
        <v>0</v>
      </c>
    </row>
    <row r="312" spans="1:7" ht="5.45" customHeight="1" x14ac:dyDescent="0.25">
      <c r="A312" s="91"/>
      <c r="B312" s="93"/>
      <c r="C312" s="93"/>
      <c r="G312" s="92"/>
    </row>
    <row r="313" spans="1:7" x14ac:dyDescent="0.25">
      <c r="A313" s="91">
        <v>10</v>
      </c>
      <c r="B313" s="133" t="str">
        <f>B115</f>
        <v>STOLARSKI RADOVI I FASADNA STOLARIJA</v>
      </c>
      <c r="C313" s="133"/>
      <c r="G313" s="92">
        <f>G132</f>
        <v>0</v>
      </c>
    </row>
    <row r="314" spans="1:7" ht="5.45" customHeight="1" x14ac:dyDescent="0.25">
      <c r="A314" s="91"/>
      <c r="B314" s="93"/>
      <c r="C314" s="93"/>
      <c r="G314" s="92"/>
    </row>
    <row r="315" spans="1:7" x14ac:dyDescent="0.25">
      <c r="A315" s="91">
        <v>11</v>
      </c>
      <c r="B315" s="133" t="str">
        <f>B134</f>
        <v>FASADERSKI RADOVI</v>
      </c>
      <c r="C315" s="133"/>
      <c r="G315" s="92">
        <f>G137</f>
        <v>0</v>
      </c>
    </row>
    <row r="316" spans="1:7" ht="5.45" customHeight="1" x14ac:dyDescent="0.25">
      <c r="A316" s="91"/>
      <c r="B316" s="93"/>
      <c r="C316" s="93"/>
      <c r="G316" s="92"/>
    </row>
    <row r="317" spans="1:7" x14ac:dyDescent="0.25">
      <c r="A317" s="91">
        <v>12</v>
      </c>
      <c r="B317" s="133" t="str">
        <f>B139</f>
        <v>BRAVARSKI RADOVI</v>
      </c>
      <c r="C317" s="133"/>
      <c r="G317" s="92">
        <f>G142</f>
        <v>0</v>
      </c>
    </row>
    <row r="318" spans="1:7" ht="5.45" customHeight="1" x14ac:dyDescent="0.25">
      <c r="A318" s="91"/>
      <c r="B318" s="93"/>
      <c r="C318" s="93"/>
      <c r="G318" s="92"/>
    </row>
    <row r="319" spans="1:7" x14ac:dyDescent="0.25">
      <c r="A319" s="91">
        <v>13</v>
      </c>
      <c r="B319" s="133" t="str">
        <f>B144</f>
        <v>TESARSKI RADOVI</v>
      </c>
      <c r="C319" s="133"/>
      <c r="G319" s="92">
        <f>G154</f>
        <v>0</v>
      </c>
    </row>
    <row r="320" spans="1:7" ht="5.45" customHeight="1" x14ac:dyDescent="0.25">
      <c r="A320" s="91"/>
      <c r="B320" s="93"/>
      <c r="C320" s="93"/>
      <c r="G320" s="92"/>
    </row>
    <row r="321" spans="1:7" x14ac:dyDescent="0.25">
      <c r="A321" s="91">
        <v>14</v>
      </c>
      <c r="B321" s="133" t="str">
        <f>B156</f>
        <v>KROVOPOKRIVAČKI RADOVI</v>
      </c>
      <c r="C321" s="133"/>
      <c r="G321" s="92">
        <f>G161</f>
        <v>0</v>
      </c>
    </row>
    <row r="322" spans="1:7" ht="5.45" customHeight="1" x14ac:dyDescent="0.25">
      <c r="A322" s="91"/>
      <c r="B322" s="93"/>
      <c r="C322" s="93"/>
      <c r="G322" s="92"/>
    </row>
    <row r="323" spans="1:7" x14ac:dyDescent="0.25">
      <c r="A323" s="91">
        <v>15</v>
      </c>
      <c r="B323" s="133" t="str">
        <f>B163</f>
        <v>LIMARSKI RADOVI</v>
      </c>
      <c r="C323" s="133"/>
      <c r="G323" s="92">
        <f>G175</f>
        <v>0</v>
      </c>
    </row>
    <row r="324" spans="1:7" ht="5.45" customHeight="1" x14ac:dyDescent="0.25">
      <c r="A324" s="91"/>
      <c r="B324" s="93"/>
      <c r="C324" s="93"/>
      <c r="G324" s="92"/>
    </row>
    <row r="325" spans="1:7" x14ac:dyDescent="0.25">
      <c r="A325" s="91">
        <v>16</v>
      </c>
      <c r="B325" s="133" t="str">
        <f>B177</f>
        <v>IZOLATERSKI RADOVI</v>
      </c>
      <c r="C325" s="133"/>
      <c r="G325" s="92">
        <f>G184</f>
        <v>0</v>
      </c>
    </row>
    <row r="326" spans="1:7" ht="5.45" customHeight="1" x14ac:dyDescent="0.25">
      <c r="A326" s="91"/>
      <c r="B326" s="93"/>
      <c r="C326" s="93"/>
      <c r="G326" s="92"/>
    </row>
    <row r="327" spans="1:7" x14ac:dyDescent="0.25">
      <c r="A327" s="91">
        <v>17</v>
      </c>
      <c r="B327" s="133" t="str">
        <f>B186</f>
        <v>VODOVOD, KANALIZACIJA I SANITARIJE</v>
      </c>
      <c r="C327" s="133"/>
      <c r="G327" s="92">
        <f>G222</f>
        <v>0</v>
      </c>
    </row>
    <row r="328" spans="1:7" ht="5.45" customHeight="1" x14ac:dyDescent="0.25">
      <c r="A328" s="91"/>
      <c r="B328" s="93"/>
      <c r="C328" s="93"/>
      <c r="G328" s="92"/>
    </row>
    <row r="329" spans="1:7" x14ac:dyDescent="0.25">
      <c r="A329" s="91">
        <v>18</v>
      </c>
      <c r="B329" s="133" t="str">
        <f>B224</f>
        <v>ELEKTROINSTALACIJE</v>
      </c>
      <c r="C329" s="133"/>
      <c r="G329" s="92">
        <f>G279</f>
        <v>0</v>
      </c>
    </row>
    <row r="330" spans="1:7" ht="5.45" customHeight="1" x14ac:dyDescent="0.25">
      <c r="A330" s="91"/>
      <c r="B330" s="93"/>
      <c r="C330" s="93"/>
      <c r="G330" s="92"/>
    </row>
    <row r="331" spans="1:7" ht="15.75" thickBot="1" x14ac:dyDescent="0.3">
      <c r="A331" s="94">
        <v>19</v>
      </c>
      <c r="B331" s="134" t="str">
        <f>B281</f>
        <v>OSTALI RADOVI</v>
      </c>
      <c r="C331" s="134"/>
      <c r="D331" s="95"/>
      <c r="E331" s="95"/>
      <c r="F331" s="96"/>
      <c r="G331" s="97">
        <f>G283</f>
        <v>0</v>
      </c>
    </row>
    <row r="332" spans="1:7" ht="4.1500000000000004" customHeight="1" x14ac:dyDescent="0.25">
      <c r="B332" s="132"/>
      <c r="C332" s="132"/>
    </row>
    <row r="333" spans="1:7" ht="15.75" x14ac:dyDescent="0.25">
      <c r="B333" s="135" t="s">
        <v>283</v>
      </c>
      <c r="C333" s="135"/>
      <c r="D333" s="98"/>
      <c r="E333" s="98"/>
      <c r="F333" s="99"/>
      <c r="G333" s="100">
        <f>SUM(G295:G331)</f>
        <v>0</v>
      </c>
    </row>
    <row r="334" spans="1:7" x14ac:dyDescent="0.25">
      <c r="B334" s="132"/>
      <c r="C334" s="132"/>
    </row>
    <row r="335" spans="1:7" ht="15.75" x14ac:dyDescent="0.25">
      <c r="B335" s="130" t="s">
        <v>284</v>
      </c>
      <c r="C335" s="130"/>
      <c r="D335" s="101"/>
      <c r="E335" s="101"/>
      <c r="F335" s="102"/>
      <c r="G335" s="103">
        <f>+G333*0.17</f>
        <v>0</v>
      </c>
    </row>
    <row r="336" spans="1:7" x14ac:dyDescent="0.25">
      <c r="B336" s="104"/>
      <c r="C336" s="104"/>
    </row>
    <row r="337" spans="2:7" ht="15.75" x14ac:dyDescent="0.25">
      <c r="B337" s="131" t="s">
        <v>285</v>
      </c>
      <c r="C337" s="131"/>
      <c r="D337" s="105"/>
      <c r="E337" s="105"/>
      <c r="F337" s="106"/>
      <c r="G337" s="107">
        <f>SUM(G333:G336)</f>
        <v>0</v>
      </c>
    </row>
    <row r="338" spans="2:7" x14ac:dyDescent="0.25">
      <c r="B338" s="104"/>
      <c r="C338" s="104"/>
    </row>
    <row r="339" spans="2:7" x14ac:dyDescent="0.25">
      <c r="B339" s="104"/>
      <c r="C339" s="104"/>
    </row>
    <row r="340" spans="2:7" x14ac:dyDescent="0.25">
      <c r="B340" s="104"/>
      <c r="C340" s="104"/>
    </row>
    <row r="341" spans="2:7" x14ac:dyDescent="0.25">
      <c r="B341" s="129" t="s">
        <v>286</v>
      </c>
      <c r="C341" s="132"/>
    </row>
    <row r="342" spans="2:7" x14ac:dyDescent="0.25">
      <c r="B342" s="129" t="s">
        <v>287</v>
      </c>
      <c r="C342" s="129"/>
      <c r="D342" s="129"/>
      <c r="E342" s="129"/>
      <c r="F342" s="129"/>
      <c r="G342" s="129"/>
    </row>
    <row r="343" spans="2:7" x14ac:dyDescent="0.25">
      <c r="B343" s="129" t="s">
        <v>288</v>
      </c>
      <c r="C343" s="129"/>
      <c r="D343" s="129"/>
      <c r="E343" s="129"/>
      <c r="F343" s="129"/>
      <c r="G343" s="129"/>
    </row>
    <row r="344" spans="2:7" x14ac:dyDescent="0.25">
      <c r="B344" s="129"/>
      <c r="C344" s="129"/>
      <c r="D344" s="129"/>
      <c r="E344" s="129"/>
      <c r="F344" s="129"/>
      <c r="G344" s="129"/>
    </row>
    <row r="345" spans="2:7" x14ac:dyDescent="0.25">
      <c r="B345" s="129"/>
      <c r="C345" s="129"/>
      <c r="D345" s="129"/>
      <c r="E345" s="129"/>
      <c r="F345" s="129"/>
      <c r="G345" s="129"/>
    </row>
    <row r="346" spans="2:7" x14ac:dyDescent="0.25">
      <c r="B346" s="129"/>
      <c r="C346" s="129"/>
      <c r="D346" s="129"/>
      <c r="E346" s="129"/>
      <c r="F346" s="129"/>
      <c r="G346" s="129"/>
    </row>
    <row r="347" spans="2:7" x14ac:dyDescent="0.25">
      <c r="B347" s="129"/>
      <c r="C347" s="129"/>
      <c r="D347" s="129"/>
      <c r="E347" s="129"/>
      <c r="F347" s="129"/>
      <c r="G347" s="129"/>
    </row>
    <row r="348" spans="2:7" x14ac:dyDescent="0.25">
      <c r="B348" s="129"/>
      <c r="C348" s="129"/>
      <c r="D348" s="129"/>
      <c r="E348" s="129"/>
      <c r="F348" s="129"/>
      <c r="G348" s="129"/>
    </row>
    <row r="349" spans="2:7" x14ac:dyDescent="0.25">
      <c r="B349" s="129"/>
      <c r="C349" s="129"/>
      <c r="D349" s="129"/>
      <c r="E349" s="129"/>
      <c r="F349" s="129"/>
      <c r="G349" s="129"/>
    </row>
    <row r="350" spans="2:7" x14ac:dyDescent="0.25">
      <c r="B350" s="129"/>
      <c r="C350" s="129"/>
      <c r="D350" s="129"/>
      <c r="E350" s="129"/>
      <c r="F350" s="129"/>
      <c r="G350" s="129"/>
    </row>
  </sheetData>
  <mergeCells count="295">
    <mergeCell ref="B2:F2"/>
    <mergeCell ref="B6:F6"/>
    <mergeCell ref="B8:C8"/>
    <mergeCell ref="B9:C9"/>
    <mergeCell ref="B11:C11"/>
    <mergeCell ref="C5:D5"/>
    <mergeCell ref="B19:C19"/>
    <mergeCell ref="B20:C20"/>
    <mergeCell ref="B21:C21"/>
    <mergeCell ref="B10:C10"/>
    <mergeCell ref="B22:C22"/>
    <mergeCell ref="B23:C23"/>
    <mergeCell ref="B24:C24"/>
    <mergeCell ref="B13:C13"/>
    <mergeCell ref="B14:C14"/>
    <mergeCell ref="B15:C15"/>
    <mergeCell ref="B16:C16"/>
    <mergeCell ref="B17:C17"/>
    <mergeCell ref="B18:C18"/>
    <mergeCell ref="B31:C31"/>
    <mergeCell ref="B33:C33"/>
    <mergeCell ref="B34:C34"/>
    <mergeCell ref="B35:C35"/>
    <mergeCell ref="B36:C36"/>
    <mergeCell ref="B37:C37"/>
    <mergeCell ref="B25:C25"/>
    <mergeCell ref="B26:C26"/>
    <mergeCell ref="B27:C27"/>
    <mergeCell ref="B28:C28"/>
    <mergeCell ref="B29:C29"/>
    <mergeCell ref="B30:C30"/>
    <mergeCell ref="B45:C45"/>
    <mergeCell ref="B46:C46"/>
    <mergeCell ref="B47:C47"/>
    <mergeCell ref="B48:C48"/>
    <mergeCell ref="B49:C49"/>
    <mergeCell ref="B50:C50"/>
    <mergeCell ref="B38:C38"/>
    <mergeCell ref="B39:C39"/>
    <mergeCell ref="B41:C41"/>
    <mergeCell ref="B42:C42"/>
    <mergeCell ref="B43:C43"/>
    <mergeCell ref="B44:C44"/>
    <mergeCell ref="B59:C59"/>
    <mergeCell ref="B60:C60"/>
    <mergeCell ref="B61:C61"/>
    <mergeCell ref="B62:C62"/>
    <mergeCell ref="B63:C63"/>
    <mergeCell ref="B64:C64"/>
    <mergeCell ref="B52:C52"/>
    <mergeCell ref="B53:C53"/>
    <mergeCell ref="B54:C54"/>
    <mergeCell ref="B55:C55"/>
    <mergeCell ref="B56:C56"/>
    <mergeCell ref="B58:C58"/>
    <mergeCell ref="B71:C71"/>
    <mergeCell ref="B72:C72"/>
    <mergeCell ref="B73:C73"/>
    <mergeCell ref="B74:C74"/>
    <mergeCell ref="B75:C75"/>
    <mergeCell ref="B76:C76"/>
    <mergeCell ref="B65:C65"/>
    <mergeCell ref="B66:C66"/>
    <mergeCell ref="B67:C67"/>
    <mergeCell ref="B68:C68"/>
    <mergeCell ref="B69:C69"/>
    <mergeCell ref="B70:C70"/>
    <mergeCell ref="B84:C84"/>
    <mergeCell ref="B85:C85"/>
    <mergeCell ref="B86:C86"/>
    <mergeCell ref="B87:C87"/>
    <mergeCell ref="B88:C88"/>
    <mergeCell ref="B89:C89"/>
    <mergeCell ref="B77:C77"/>
    <mergeCell ref="B79:C79"/>
    <mergeCell ref="B80:C80"/>
    <mergeCell ref="B81:C81"/>
    <mergeCell ref="B82:C82"/>
    <mergeCell ref="B83:C83"/>
    <mergeCell ref="B97:C97"/>
    <mergeCell ref="B99:C99"/>
    <mergeCell ref="B100:C100"/>
    <mergeCell ref="B101:C101"/>
    <mergeCell ref="B102:C102"/>
    <mergeCell ref="B103:C103"/>
    <mergeCell ref="B90:C90"/>
    <mergeCell ref="B92:C92"/>
    <mergeCell ref="B93:C93"/>
    <mergeCell ref="B94:C94"/>
    <mergeCell ref="B95:C95"/>
    <mergeCell ref="B96:C96"/>
    <mergeCell ref="B111:C111"/>
    <mergeCell ref="B112:C112"/>
    <mergeCell ref="B113:C113"/>
    <mergeCell ref="B115:C115"/>
    <mergeCell ref="B116:C116"/>
    <mergeCell ref="B117:C117"/>
    <mergeCell ref="B104:C104"/>
    <mergeCell ref="B105:C105"/>
    <mergeCell ref="B106:C106"/>
    <mergeCell ref="B108:C108"/>
    <mergeCell ref="B109:C109"/>
    <mergeCell ref="B110:C110"/>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7:C137"/>
    <mergeCell ref="B139:C139"/>
    <mergeCell ref="B140:C140"/>
    <mergeCell ref="B141:C141"/>
    <mergeCell ref="B142:C142"/>
    <mergeCell ref="B144:C144"/>
    <mergeCell ref="B130:C130"/>
    <mergeCell ref="B131:C131"/>
    <mergeCell ref="B132:C132"/>
    <mergeCell ref="B134:C134"/>
    <mergeCell ref="B135:C135"/>
    <mergeCell ref="B136:C136"/>
    <mergeCell ref="B151:C151"/>
    <mergeCell ref="B152:C152"/>
    <mergeCell ref="B153:C153"/>
    <mergeCell ref="B154:C154"/>
    <mergeCell ref="B156:C156"/>
    <mergeCell ref="B157:C157"/>
    <mergeCell ref="B145:C145"/>
    <mergeCell ref="B146:C146"/>
    <mergeCell ref="B147:C147"/>
    <mergeCell ref="B148:C148"/>
    <mergeCell ref="B149:C149"/>
    <mergeCell ref="B150:C150"/>
    <mergeCell ref="B165:C165"/>
    <mergeCell ref="B166:C166"/>
    <mergeCell ref="B167:C167"/>
    <mergeCell ref="B168:C168"/>
    <mergeCell ref="B169:C169"/>
    <mergeCell ref="B170:C170"/>
    <mergeCell ref="B158:C158"/>
    <mergeCell ref="B159:C159"/>
    <mergeCell ref="B160:C160"/>
    <mergeCell ref="B161:C161"/>
    <mergeCell ref="B163:C163"/>
    <mergeCell ref="B164:C164"/>
    <mergeCell ref="B178:C178"/>
    <mergeCell ref="B179:C179"/>
    <mergeCell ref="B180:C180"/>
    <mergeCell ref="B181:C181"/>
    <mergeCell ref="B182:C182"/>
    <mergeCell ref="B183:C183"/>
    <mergeCell ref="B171:C171"/>
    <mergeCell ref="B172:C172"/>
    <mergeCell ref="B173:C173"/>
    <mergeCell ref="B174:C174"/>
    <mergeCell ref="B175:C175"/>
    <mergeCell ref="B177:C177"/>
    <mergeCell ref="B191:C191"/>
    <mergeCell ref="B192:C192"/>
    <mergeCell ref="B193:C193"/>
    <mergeCell ref="B194:C194"/>
    <mergeCell ref="B195:C195"/>
    <mergeCell ref="B196:C196"/>
    <mergeCell ref="B184:C184"/>
    <mergeCell ref="B186:C186"/>
    <mergeCell ref="B187:C187"/>
    <mergeCell ref="B188:C188"/>
    <mergeCell ref="B189:C189"/>
    <mergeCell ref="B190:C190"/>
    <mergeCell ref="B203:C203"/>
    <mergeCell ref="B204:C204"/>
    <mergeCell ref="B205:C205"/>
    <mergeCell ref="B206:C206"/>
    <mergeCell ref="B207:C207"/>
    <mergeCell ref="B208:C208"/>
    <mergeCell ref="B197:C197"/>
    <mergeCell ref="B198:C198"/>
    <mergeCell ref="B199:C199"/>
    <mergeCell ref="B200:C200"/>
    <mergeCell ref="B201:C201"/>
    <mergeCell ref="B202:C202"/>
    <mergeCell ref="B215:C215"/>
    <mergeCell ref="B216:C216"/>
    <mergeCell ref="B217:C217"/>
    <mergeCell ref="B218:C218"/>
    <mergeCell ref="B219:C219"/>
    <mergeCell ref="B220:C220"/>
    <mergeCell ref="B209:C209"/>
    <mergeCell ref="B210:C210"/>
    <mergeCell ref="B211:C211"/>
    <mergeCell ref="B212:C212"/>
    <mergeCell ref="B213:C213"/>
    <mergeCell ref="B214:C214"/>
    <mergeCell ref="B228:C228"/>
    <mergeCell ref="B229:C229"/>
    <mergeCell ref="B230:C230"/>
    <mergeCell ref="B231:C231"/>
    <mergeCell ref="B232:C232"/>
    <mergeCell ref="B233:C233"/>
    <mergeCell ref="B221:C221"/>
    <mergeCell ref="B222:C222"/>
    <mergeCell ref="B224:C224"/>
    <mergeCell ref="B225:C225"/>
    <mergeCell ref="B226:C226"/>
    <mergeCell ref="B227:C227"/>
    <mergeCell ref="B240:C240"/>
    <mergeCell ref="B241:C241"/>
    <mergeCell ref="B242:C242"/>
    <mergeCell ref="B243:C243"/>
    <mergeCell ref="B244:C244"/>
    <mergeCell ref="B245:C245"/>
    <mergeCell ref="B234:C234"/>
    <mergeCell ref="B235:C235"/>
    <mergeCell ref="B236:C236"/>
    <mergeCell ref="B237:C237"/>
    <mergeCell ref="B238:C238"/>
    <mergeCell ref="B239:C239"/>
    <mergeCell ref="B252:C252"/>
    <mergeCell ref="B253:C253"/>
    <mergeCell ref="B254:C254"/>
    <mergeCell ref="B255:C255"/>
    <mergeCell ref="B256:C256"/>
    <mergeCell ref="B257:C257"/>
    <mergeCell ref="B246:C246"/>
    <mergeCell ref="B247:C247"/>
    <mergeCell ref="B248:C248"/>
    <mergeCell ref="B249:C249"/>
    <mergeCell ref="B250:C250"/>
    <mergeCell ref="B251:C251"/>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76:C276"/>
    <mergeCell ref="B277:C277"/>
    <mergeCell ref="B278:C278"/>
    <mergeCell ref="B279:C279"/>
    <mergeCell ref="B281:C281"/>
    <mergeCell ref="B282:C282"/>
    <mergeCell ref="B270:C270"/>
    <mergeCell ref="B271:C271"/>
    <mergeCell ref="B272:C272"/>
    <mergeCell ref="B273:C273"/>
    <mergeCell ref="B274:C274"/>
    <mergeCell ref="B275:C275"/>
    <mergeCell ref="B303:C303"/>
    <mergeCell ref="B305:C305"/>
    <mergeCell ref="B307:C307"/>
    <mergeCell ref="B309:C309"/>
    <mergeCell ref="B311:C311"/>
    <mergeCell ref="B313:C313"/>
    <mergeCell ref="B283:C283"/>
    <mergeCell ref="B292:C292"/>
    <mergeCell ref="B295:C295"/>
    <mergeCell ref="B297:C297"/>
    <mergeCell ref="B299:C299"/>
    <mergeCell ref="B301:C301"/>
    <mergeCell ref="B327:C327"/>
    <mergeCell ref="B329:C329"/>
    <mergeCell ref="B331:C331"/>
    <mergeCell ref="B332:C332"/>
    <mergeCell ref="B333:C333"/>
    <mergeCell ref="B334:C334"/>
    <mergeCell ref="B315:C315"/>
    <mergeCell ref="B317:C317"/>
    <mergeCell ref="B319:C319"/>
    <mergeCell ref="B321:C321"/>
    <mergeCell ref="B323:C323"/>
    <mergeCell ref="B325:C325"/>
    <mergeCell ref="B345:G345"/>
    <mergeCell ref="B346:G346"/>
    <mergeCell ref="B347:G347"/>
    <mergeCell ref="B348:G348"/>
    <mergeCell ref="B349:G349"/>
    <mergeCell ref="B350:G350"/>
    <mergeCell ref="B335:C335"/>
    <mergeCell ref="B337:C337"/>
    <mergeCell ref="B341:C341"/>
    <mergeCell ref="B342:G342"/>
    <mergeCell ref="B343:G343"/>
    <mergeCell ref="B344:G344"/>
  </mergeCells>
  <pageMargins left="0.7" right="0.7" top="0.75" bottom="0.75" header="0.3" footer="0.3"/>
  <pageSetup scale="89" fitToHeight="0" orientation="portrait" r:id="rId1"/>
  <rowBreaks count="1" manualBreakCount="1">
    <brk id="28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Rekapitulacija</vt:lpstr>
      <vt:lpstr>Savić Željko</vt:lpstr>
      <vt:lpstr>Janko Aleksić</vt:lpstr>
      <vt:lpstr>Đukla Ahmo</vt:lpstr>
      <vt:lpstr>Radmila Tomić</vt:lpstr>
      <vt:lpstr>'Đukla Ahmo'!Print_Area</vt:lpstr>
      <vt:lpstr>'Janko Aleksić'!Print_Area</vt:lpstr>
      <vt:lpstr>'Radmila Tomić'!Print_Area</vt:lpstr>
      <vt:lpstr>'Savić Željko'!Print_Area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Armina Fazlic</dc:creator>
  <cp:lastModifiedBy>Vedran Becirovic</cp:lastModifiedBy>
  <dcterms:created xsi:type="dcterms:W3CDTF">2018-08-08T11:59:59Z</dcterms:created>
  <dcterms:modified xsi:type="dcterms:W3CDTF">2018-09-12T14:49:53Z</dcterms:modified>
</cp:coreProperties>
</file>