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erations Folder\Supply\Supply\!TENDERS\RFP\RFP 2019\RFP_04_9146999_Overhauling_motors\docs for announcement\"/>
    </mc:Choice>
  </mc:AlternateContent>
  <xr:revisionPtr revIDLastSave="0" documentId="10_ncr:100000_{7F351680-865E-45B7-8CE9-1336C3FE0CBF}" xr6:coauthVersionLast="31" xr6:coauthVersionMax="31" xr10:uidLastSave="{00000000-0000-0000-0000-000000000000}"/>
  <bookViews>
    <workbookView xWindow="0" yWindow="0" windowWidth="28800" windowHeight="1230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Лист1!$A$1:$J$68</definedName>
    <definedName name="_xlnm.Print_Titles" localSheetId="0">Лист1!$7:$9</definedName>
  </definedNames>
  <calcPr calcId="179017"/>
</workbook>
</file>

<file path=xl/calcChain.xml><?xml version="1.0" encoding="utf-8"?>
<calcChain xmlns="http://schemas.openxmlformats.org/spreadsheetml/2006/main">
  <c r="J67" i="1" l="1"/>
  <c r="J66" i="1"/>
  <c r="I56" i="1" l="1"/>
  <c r="J56" i="1" s="1"/>
  <c r="I57" i="1"/>
  <c r="J57" i="1" s="1"/>
  <c r="I58" i="1"/>
  <c r="J58" i="1" s="1"/>
  <c r="I59" i="1"/>
  <c r="J59" i="1" s="1"/>
  <c r="I55" i="1"/>
  <c r="J55" i="1" s="1"/>
  <c r="J62" i="1" l="1"/>
  <c r="I43" i="1"/>
  <c r="J43" i="1" s="1"/>
  <c r="I44" i="1"/>
  <c r="J44" i="1" s="1"/>
  <c r="I40" i="1" l="1"/>
  <c r="J40" i="1" s="1"/>
  <c r="I41" i="1"/>
  <c r="J41" i="1" s="1"/>
  <c r="I42" i="1"/>
  <c r="J42" i="1" s="1"/>
  <c r="I37" i="1" l="1"/>
  <c r="J37" i="1" s="1"/>
  <c r="I47" i="1"/>
  <c r="J47" i="1" s="1"/>
  <c r="I36" i="1"/>
  <c r="J3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0" i="1" l="1"/>
  <c r="J20" i="1" s="1"/>
  <c r="J49" i="1" s="1"/>
  <c r="I13" i="1"/>
  <c r="J13" i="1" s="1"/>
  <c r="I14" i="1"/>
  <c r="J14" i="1" s="1"/>
  <c r="I12" i="1" l="1"/>
  <c r="J12" i="1" s="1"/>
  <c r="J15" i="1" l="1"/>
  <c r="J52" i="1" l="1"/>
  <c r="J65" i="1"/>
</calcChain>
</file>

<file path=xl/sharedStrings.xml><?xml version="1.0" encoding="utf-8"?>
<sst xmlns="http://schemas.openxmlformats.org/spreadsheetml/2006/main" count="180" uniqueCount="149">
  <si>
    <t xml:space="preserve">№    </t>
  </si>
  <si>
    <t>Найменування</t>
  </si>
  <si>
    <t>Description</t>
  </si>
  <si>
    <t>Тип, вид</t>
  </si>
  <si>
    <t xml:space="preserve">
Од.вим. /
Unit</t>
  </si>
  <si>
    <t xml:space="preserve">Кіл-ть /
Q-ty </t>
  </si>
  <si>
    <t xml:space="preserve">Ціна одиниці, грн. без ПДВ / Unit price, UAH VAT excl. </t>
  </si>
  <si>
    <t>Робота (вкл. машини та механізми) /
Labour (incl. machinery)</t>
  </si>
  <si>
    <t>Матеріали /
Materials</t>
  </si>
  <si>
    <t>І.</t>
  </si>
  <si>
    <t>ПІДГОТОВЧІ РОБОТИ</t>
  </si>
  <si>
    <t>1.1</t>
  </si>
  <si>
    <t>компл. / Item</t>
  </si>
  <si>
    <t>Разом за розділом І.</t>
  </si>
  <si>
    <t xml:space="preserve">Subtotal for Section I. </t>
  </si>
  <si>
    <t>IІ.</t>
  </si>
  <si>
    <t>2.1</t>
  </si>
  <si>
    <t>2.3</t>
  </si>
  <si>
    <t>1.2</t>
  </si>
  <si>
    <t>1.3</t>
  </si>
  <si>
    <t>РЕМОНТНІ РОБОТИ</t>
  </si>
  <si>
    <t>Мобілізація</t>
  </si>
  <si>
    <t>Виведення обладнання з експлуатації</t>
  </si>
  <si>
    <t>Mobilization</t>
  </si>
  <si>
    <t>Laboratory</t>
  </si>
  <si>
    <t>Decomissioning of equipment</t>
  </si>
  <si>
    <t>REPAIR  WORKS</t>
  </si>
  <si>
    <t>PREPARATION WORKS</t>
  </si>
  <si>
    <t>Лабораторні випробування</t>
  </si>
  <si>
    <t>шт./unit</t>
  </si>
  <si>
    <t>Разом за розділом II.</t>
  </si>
  <si>
    <t xml:space="preserve">Subtotal for Section II. </t>
  </si>
  <si>
    <t>Транспортні витрати (перевезення на ремонтну базу підрядника та повернення на об'єкт)</t>
  </si>
  <si>
    <t>Transportation costs (hauling of qeuipment to repair base and reverse)</t>
  </si>
  <si>
    <t xml:space="preserve">ТРАНСПОРТНІ ВИТРАТИ  </t>
  </si>
  <si>
    <t>Капітальний ремонт електродвигуна ВДСО 325/69-16 8000кВт 10кВ 375 об/хв. /Overhaul of eletric engine ВДСО 325/69-16 8000kW 10kV 375 r.p.m</t>
  </si>
  <si>
    <t>2.1.1</t>
  </si>
  <si>
    <t>2.1.2</t>
  </si>
  <si>
    <t>2.1.3</t>
  </si>
  <si>
    <t>2.1.4</t>
  </si>
  <si>
    <t>2.3.1</t>
  </si>
  <si>
    <t>2.3.2</t>
  </si>
  <si>
    <t>2.3.3</t>
  </si>
  <si>
    <t>Складання схем та паяння провідників секцій статора, розгорнута довжина секції від 3 до 3,5 м.</t>
  </si>
  <si>
    <t>Ізолювання схеми і покриття обмотки лаком секцій статора, розгорнута довжина секції від 3 до 3,5 м</t>
  </si>
  <si>
    <t>Випробування обмоток статора, статор із розгорнутою довжиною секцій від 3 до 3,5 м</t>
  </si>
  <si>
    <t>2.1.5</t>
  </si>
  <si>
    <t>2.1.6</t>
  </si>
  <si>
    <t>2.1.7</t>
  </si>
  <si>
    <t>Вигоотовлення секцій обмотки статора електродвигуна напругою 10кВ, висота секції від 50 до 55 мм при ширині від 17 до 19 мм</t>
  </si>
  <si>
    <t>м.п./ r.m.</t>
  </si>
  <si>
    <t>Сушіння обмоток статора синхронного двигуна</t>
  </si>
  <si>
    <t>Переізолювання бандажного кільця статоора, включаючи демонтаж пошкодженої ізоляції</t>
  </si>
  <si>
    <t>2.1.8</t>
  </si>
  <si>
    <t>Запікання секцій жорсткої обмотки електричних двигунів</t>
  </si>
  <si>
    <t>2.1.9</t>
  </si>
  <si>
    <t>Випробування активної сталі статора електродвигуна</t>
  </si>
  <si>
    <t>2.1.10</t>
  </si>
  <si>
    <t>Заміна ізоляції виводів</t>
  </si>
  <si>
    <t>2.1.11</t>
  </si>
  <si>
    <t>Заміна шнурових бандажів лобових частин обмотки електродвигунів</t>
  </si>
  <si>
    <t>Демонтаж секцій обмотки статора електродвигуна, довжина розгорнутої секції від 3 до 3,5 м.</t>
  </si>
  <si>
    <t>Виготовлення пазових клина електричних машин з використанням гетинакса</t>
  </si>
  <si>
    <t>Переклинування пазів статора двигуна</t>
  </si>
  <si>
    <t>Загальні роботи</t>
  </si>
  <si>
    <t>Заміна кабелю велючно з прокладанняи по конструкціям</t>
  </si>
  <si>
    <t>2.3.4</t>
  </si>
  <si>
    <t>2.3.5</t>
  </si>
  <si>
    <t>Disassemble of electrical engine's stator's windings sections</t>
  </si>
  <si>
    <t>Arrangement of schemes with conductors soldering, expanded section length from 3 up to 3,5 m</t>
  </si>
  <si>
    <t>Scheme isolating and varnish coating of stator's sections, expanded length of sections from 3 up to 3,5 m</t>
  </si>
  <si>
    <t>Testing of stator's windings, expanded length of stator section 3 up to 3,5m</t>
  </si>
  <si>
    <t>Manufactoring of groove wedges of electrric machines with usage of getinax</t>
  </si>
  <si>
    <t>Manufactoring of 10 kV voltage electric engine's stator sections of height 50 up to 55 mm width from 17 up to 19 mm</t>
  </si>
  <si>
    <t>Consolidation of sections of rigid windings of electric engines</t>
  </si>
  <si>
    <t>Reconnection of grooves of engine's stator</t>
  </si>
  <si>
    <t>Dehumidifying of stator's windings of electric engines</t>
  </si>
  <si>
    <t>Reisolating of stator's tang ring, including dismounting of damaged isolation</t>
  </si>
  <si>
    <t>The electric engine's active steel trial</t>
  </si>
  <si>
    <t>Replacement of rope tangs of front faces of  engine's windings</t>
  </si>
  <si>
    <t>Replacement of outputs isolation</t>
  </si>
  <si>
    <t>General works</t>
  </si>
  <si>
    <t>ВВГнгд 1х95 мм</t>
  </si>
  <si>
    <t>Replacement of cable, including it's laying over constructions</t>
  </si>
  <si>
    <t>2.1.12</t>
  </si>
  <si>
    <t>2.1.13</t>
  </si>
  <si>
    <t>2.1.14</t>
  </si>
  <si>
    <t>Заміна кабельних наконечників</t>
  </si>
  <si>
    <t>Replacement of cable endings</t>
  </si>
  <si>
    <t>Пусконалагоджувальні роботи</t>
  </si>
  <si>
    <t>Adjustment Works</t>
  </si>
  <si>
    <t>Вимірювання опору обмоток статора постійного струму</t>
  </si>
  <si>
    <t>Вимірювання опору ізоляції обмоток статора</t>
  </si>
  <si>
    <t>Випробування ізоляції обмотки статора випрямною напругою з вимірюванням струму витоку</t>
  </si>
  <si>
    <t xml:space="preserve"> СТАТОР</t>
  </si>
  <si>
    <t>STATOR</t>
  </si>
  <si>
    <t>Укладання секцій нової обмотки (з нової міді), включно з підготовкою, розгорнута довжина секції від 3 до 3,5 м</t>
  </si>
  <si>
    <t>Laying of new windings sections (made of new cooper wires) with preparation, expanded section length from 3 up to 3,5 m</t>
  </si>
  <si>
    <t>Measurement of stator windings resistance</t>
  </si>
  <si>
    <t>Measurement of stator winding's isolation resistance</t>
  </si>
  <si>
    <t>Testing of isolation of stator's windings by rectified voltage with measurement of leakage current</t>
  </si>
  <si>
    <t>Кран кульовий</t>
  </si>
  <si>
    <t>Flow Tek F15 Py16/Ду80</t>
  </si>
  <si>
    <t>Flow Tek F15 Py16/Ду50</t>
  </si>
  <si>
    <t>Flow Tek F15 Py16/Ду40</t>
  </si>
  <si>
    <t>Ball valve</t>
  </si>
  <si>
    <t>РАЗОМ з Опційними позиціями</t>
  </si>
  <si>
    <t>TOTAL with Optional items</t>
  </si>
  <si>
    <t>Оформлення протоколів випробувань, виконавчої документації та їх передача Замовнику</t>
  </si>
  <si>
    <t>Preparation of executive documentation with test reports and it's transfer to Customer</t>
  </si>
  <si>
    <t>Проведення комплексу випробувальних робіт перед здачею робіт на зібраному двигуні - електричні випробування обмоток статора, ротора та збудника</t>
  </si>
  <si>
    <t>Complex of trials on assembled after repair engine - electric trials on stator, rotor and exciter</t>
  </si>
  <si>
    <t>Провід ПСЛДКТ 2,8*4,0</t>
  </si>
  <si>
    <t>2.2</t>
  </si>
  <si>
    <t>2.2.1</t>
  </si>
  <si>
    <t>2.2.2</t>
  </si>
  <si>
    <t>2.4</t>
  </si>
  <si>
    <t>2.4.1</t>
  </si>
  <si>
    <t>Маслоохолоджувач</t>
  </si>
  <si>
    <t>Lubricant cooler</t>
  </si>
  <si>
    <t>Повітряохолоджувач</t>
  </si>
  <si>
    <t>Аir cooler</t>
  </si>
  <si>
    <t>ВО 68/900-33-Р-УЗ</t>
  </si>
  <si>
    <t>IІI.</t>
  </si>
  <si>
    <t>ОПЦІЙНІ ПОЗИЦІЇ</t>
  </si>
  <si>
    <t>OPTIONAL ITEMS</t>
  </si>
  <si>
    <t>3.1</t>
  </si>
  <si>
    <t>3.2</t>
  </si>
  <si>
    <t>3.3</t>
  </si>
  <si>
    <t>3.4</t>
  </si>
  <si>
    <t>3.5</t>
  </si>
  <si>
    <t>РАЗОМ</t>
  </si>
  <si>
    <t>TOTAL</t>
  </si>
  <si>
    <t>Разом за розділом III.</t>
  </si>
  <si>
    <t xml:space="preserve">Subtotal for Section III. </t>
  </si>
  <si>
    <t>агрегат №9 н/ст IА/ machine #8 p/st. IA</t>
  </si>
  <si>
    <t>Загальна одинична вартість / USD без ПДВ
Total Rate, USD VAT excluded</t>
  </si>
  <si>
    <t xml:space="preserve">Вартість позиції, USD без ПДВ /
Position price, USD VAT excl. </t>
  </si>
  <si>
    <t>Форма цінової пропозиції_Form for Financial Proposal_9146999</t>
  </si>
  <si>
    <t>ПДВ</t>
  </si>
  <si>
    <t>РАЗОМ з Опційними позиціями, USD в т.ч. ПДВ</t>
  </si>
  <si>
    <t>Разом за розділом III, USD, без ПДВ</t>
  </si>
  <si>
    <t>РАЗОМ, USD, без ПДВ</t>
  </si>
  <si>
    <t>TOTAL, USD, excluding VAT</t>
  </si>
  <si>
    <t>TOTAL with Optional items, USD excluding VAT</t>
  </si>
  <si>
    <t>VAT</t>
  </si>
  <si>
    <t>TOTAL with Optional items, USD with VAT</t>
  </si>
  <si>
    <t>Subtotal for Section III, USD excluding VAT</t>
  </si>
  <si>
    <t>РАЗОМ з Опційними позиціями, USD без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</si>
</sst>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Fill="1" applyAlignment="1">
      <alignment wrapText="1"/>
    </xf>
    <xf numFmtId="166" fontId="11" fillId="0" borderId="5" xfId="0" applyNumberFormat="1" applyFont="1" applyFill="1" applyBorder="1" applyAlignment="1">
      <alignment vertical="top" wrapText="1"/>
    </xf>
    <xf numFmtId="4" fontId="10" fillId="0" borderId="9" xfId="0" applyNumberFormat="1" applyFont="1" applyFill="1" applyBorder="1" applyAlignment="1" applyProtection="1">
      <alignment horizontal="center" vertical="top" wrapText="1"/>
      <protection locked="0"/>
    </xf>
    <xf numFmtId="4" fontId="11" fillId="0" borderId="9" xfId="0" applyNumberFormat="1" applyFont="1" applyFill="1" applyBorder="1" applyAlignment="1" applyProtection="1">
      <alignment vertical="top" wrapText="1"/>
      <protection locked="0"/>
    </xf>
    <xf numFmtId="164" fontId="11" fillId="2" borderId="9" xfId="2" applyFont="1" applyFill="1" applyBorder="1" applyAlignment="1">
      <alignment vertical="top" wrapText="1"/>
    </xf>
    <xf numFmtId="165" fontId="11" fillId="2" borderId="10" xfId="0" applyNumberFormat="1" applyFont="1" applyFill="1" applyBorder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center" vertical="top" wrapText="1"/>
    </xf>
    <xf numFmtId="166" fontId="11" fillId="0" borderId="6" xfId="0" applyNumberFormat="1" applyFont="1" applyFill="1" applyBorder="1" applyAlignment="1">
      <alignment vertical="top" wrapText="1"/>
    </xf>
    <xf numFmtId="4" fontId="10" fillId="0" borderId="3" xfId="0" applyNumberFormat="1" applyFont="1" applyFill="1" applyBorder="1" applyAlignment="1" applyProtection="1">
      <alignment horizontal="center" vertical="top" wrapText="1"/>
      <protection locked="0"/>
    </xf>
    <xf numFmtId="4" fontId="11" fillId="0" borderId="3" xfId="0" applyNumberFormat="1" applyFont="1" applyFill="1" applyBorder="1" applyAlignment="1" applyProtection="1">
      <alignment vertical="top" wrapText="1"/>
      <protection locked="0"/>
    </xf>
    <xf numFmtId="164" fontId="11" fillId="2" borderId="3" xfId="2" applyFont="1" applyFill="1" applyBorder="1" applyAlignment="1">
      <alignment vertical="top" wrapText="1"/>
    </xf>
    <xf numFmtId="0" fontId="11" fillId="0" borderId="13" xfId="0" applyFont="1" applyFill="1" applyBorder="1" applyAlignment="1">
      <alignment horizontal="center" vertical="top" wrapText="1"/>
    </xf>
    <xf numFmtId="166" fontId="11" fillId="0" borderId="7" xfId="0" applyNumberFormat="1" applyFont="1" applyFill="1" applyBorder="1" applyAlignment="1">
      <alignment vertical="top" wrapText="1"/>
    </xf>
    <xf numFmtId="4" fontId="10" fillId="0" borderId="14" xfId="0" applyNumberFormat="1" applyFont="1" applyFill="1" applyBorder="1" applyAlignment="1" applyProtection="1">
      <alignment horizontal="center" vertical="top" wrapText="1"/>
      <protection locked="0"/>
    </xf>
    <xf numFmtId="4" fontId="11" fillId="0" borderId="14" xfId="0" applyNumberFormat="1" applyFont="1" applyFill="1" applyBorder="1" applyAlignment="1" applyProtection="1">
      <alignment vertical="top" wrapText="1"/>
      <protection locked="0"/>
    </xf>
    <xf numFmtId="165" fontId="11" fillId="2" borderId="15" xfId="0" applyNumberFormat="1" applyFont="1" applyFill="1" applyBorder="1" applyAlignment="1">
      <alignment vertical="top" wrapText="1"/>
    </xf>
    <xf numFmtId="4" fontId="11" fillId="0" borderId="16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18" xfId="0" applyFont="1" applyFill="1" applyBorder="1" applyAlignment="1">
      <alignment horizontal="center" vertical="top" wrapText="1"/>
    </xf>
    <xf numFmtId="49" fontId="11" fillId="0" borderId="11" xfId="0" applyNumberFormat="1" applyFont="1" applyFill="1" applyBorder="1" applyAlignment="1">
      <alignment horizontal="center" vertical="top" wrapText="1"/>
    </xf>
    <xf numFmtId="49" fontId="10" fillId="0" borderId="11" xfId="0" applyNumberFormat="1" applyFont="1" applyFill="1" applyBorder="1" applyAlignment="1">
      <alignment horizontal="center" vertical="top" wrapText="1"/>
    </xf>
    <xf numFmtId="49" fontId="7" fillId="0" borderId="1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4" fontId="7" fillId="0" borderId="9" xfId="0" applyNumberFormat="1" applyFont="1" applyFill="1" applyBorder="1" applyAlignment="1" applyProtection="1">
      <alignment horizontal="center" vertical="top" wrapText="1"/>
      <protection locked="0"/>
    </xf>
    <xf numFmtId="49" fontId="2" fillId="0" borderId="5" xfId="0" applyNumberFormat="1" applyFont="1" applyFill="1" applyBorder="1" applyAlignment="1">
      <alignment horizontal="center" vertical="top" wrapText="1"/>
    </xf>
    <xf numFmtId="4" fontId="10" fillId="0" borderId="5" xfId="0" applyNumberFormat="1" applyFont="1" applyFill="1" applyBorder="1" applyAlignment="1" applyProtection="1">
      <alignment horizontal="center" vertical="top" wrapText="1"/>
      <protection locked="0"/>
    </xf>
    <xf numFmtId="4" fontId="11" fillId="0" borderId="5" xfId="0" applyNumberFormat="1" applyFont="1" applyFill="1" applyBorder="1" applyAlignment="1" applyProtection="1">
      <alignment vertical="top" wrapText="1"/>
      <protection locked="0"/>
    </xf>
    <xf numFmtId="49" fontId="11" fillId="0" borderId="8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left" vertical="top" wrapText="1"/>
    </xf>
    <xf numFmtId="4" fontId="10" fillId="0" borderId="8" xfId="0" applyNumberFormat="1" applyFont="1" applyFill="1" applyBorder="1" applyAlignment="1" applyProtection="1">
      <alignment horizontal="center" vertical="top" wrapText="1"/>
      <protection locked="0"/>
    </xf>
    <xf numFmtId="4" fontId="11" fillId="0" borderId="8" xfId="0" applyNumberFormat="1" applyFont="1" applyFill="1" applyBorder="1" applyAlignment="1" applyProtection="1">
      <alignment vertical="top" wrapText="1"/>
      <protection locked="0"/>
    </xf>
    <xf numFmtId="164" fontId="11" fillId="2" borderId="25" xfId="2" applyFont="1" applyFill="1" applyBorder="1" applyAlignment="1">
      <alignment vertical="top" wrapText="1"/>
    </xf>
    <xf numFmtId="165" fontId="11" fillId="2" borderId="17" xfId="0" applyNumberFormat="1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left" vertical="top" wrapText="1"/>
    </xf>
    <xf numFmtId="166" fontId="11" fillId="3" borderId="5" xfId="0" applyNumberFormat="1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center" vertical="top" wrapText="1"/>
    </xf>
    <xf numFmtId="4" fontId="10" fillId="3" borderId="9" xfId="0" applyNumberFormat="1" applyFont="1" applyFill="1" applyBorder="1" applyAlignment="1" applyProtection="1">
      <alignment horizontal="center" vertical="top" wrapText="1"/>
      <protection locked="0"/>
    </xf>
    <xf numFmtId="4" fontId="11" fillId="3" borderId="9" xfId="0" applyNumberFormat="1" applyFont="1" applyFill="1" applyBorder="1" applyAlignment="1" applyProtection="1">
      <alignment vertical="top" wrapText="1"/>
      <protection locked="0"/>
    </xf>
    <xf numFmtId="164" fontId="11" fillId="3" borderId="9" xfId="2" applyFont="1" applyFill="1" applyBorder="1" applyAlignment="1">
      <alignment vertical="top" wrapText="1"/>
    </xf>
    <xf numFmtId="165" fontId="11" fillId="3" borderId="10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164" fontId="11" fillId="0" borderId="9" xfId="2" applyFont="1" applyFill="1" applyBorder="1" applyAlignment="1">
      <alignment vertical="top" wrapText="1"/>
    </xf>
    <xf numFmtId="165" fontId="11" fillId="0" borderId="10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165" fontId="4" fillId="2" borderId="4" xfId="0" applyNumberFormat="1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11" fillId="0" borderId="26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wrapText="1"/>
    </xf>
    <xf numFmtId="0" fontId="4" fillId="0" borderId="7" xfId="0" applyFont="1" applyFill="1" applyBorder="1" applyAlignment="1">
      <alignment horizontal="left" vertical="top" wrapText="1"/>
    </xf>
    <xf numFmtId="3" fontId="10" fillId="0" borderId="14" xfId="0" applyNumberFormat="1" applyFont="1" applyFill="1" applyBorder="1" applyAlignment="1" applyProtection="1">
      <alignment horizontal="center" vertical="top" wrapText="1"/>
      <protection locked="0"/>
    </xf>
    <xf numFmtId="3" fontId="10" fillId="0" borderId="3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wrapText="1"/>
    </xf>
    <xf numFmtId="0" fontId="4" fillId="0" borderId="18" xfId="0" applyFont="1" applyFill="1" applyBorder="1" applyAlignment="1">
      <alignment horizontal="left" vertical="top" wrapText="1"/>
    </xf>
    <xf numFmtId="166" fontId="11" fillId="0" borderId="18" xfId="0" applyNumberFormat="1" applyFont="1" applyFill="1" applyBorder="1" applyAlignment="1">
      <alignment vertical="top" wrapText="1"/>
    </xf>
    <xf numFmtId="4" fontId="11" fillId="0" borderId="27" xfId="0" applyNumberFormat="1" applyFont="1" applyFill="1" applyBorder="1" applyAlignment="1" applyProtection="1">
      <alignment vertical="top" wrapText="1"/>
      <protection locked="0"/>
    </xf>
    <xf numFmtId="164" fontId="11" fillId="2" borderId="27" xfId="2" applyFont="1" applyFill="1" applyBorder="1" applyAlignment="1">
      <alignment vertical="top" wrapText="1"/>
    </xf>
    <xf numFmtId="165" fontId="4" fillId="2" borderId="28" xfId="0" applyNumberFormat="1" applyFont="1" applyFill="1" applyBorder="1" applyAlignment="1">
      <alignment vertical="top" wrapText="1"/>
    </xf>
    <xf numFmtId="3" fontId="10" fillId="0" borderId="27" xfId="0" applyNumberFormat="1" applyFont="1" applyFill="1" applyBorder="1" applyAlignment="1" applyProtection="1">
      <alignment horizontal="center" vertical="top" wrapText="1"/>
      <protection locked="0"/>
    </xf>
    <xf numFmtId="0" fontId="7" fillId="3" borderId="11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top" wrapText="1"/>
    </xf>
    <xf numFmtId="164" fontId="11" fillId="0" borderId="14" xfId="2" applyFont="1" applyFill="1" applyBorder="1" applyAlignment="1">
      <alignment vertical="top" wrapText="1"/>
    </xf>
    <xf numFmtId="165" fontId="11" fillId="0" borderId="15" xfId="0" applyNumberFormat="1" applyFont="1" applyFill="1" applyBorder="1" applyAlignment="1">
      <alignment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6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left" vertical="top" wrapText="1"/>
    </xf>
    <xf numFmtId="166" fontId="11" fillId="4" borderId="6" xfId="0" applyNumberFormat="1" applyFont="1" applyFill="1" applyBorder="1" applyAlignment="1">
      <alignment vertical="top" wrapText="1"/>
    </xf>
    <xf numFmtId="0" fontId="11" fillId="4" borderId="6" xfId="0" applyFont="1" applyFill="1" applyBorder="1" applyAlignment="1">
      <alignment horizontal="center" vertical="top" wrapText="1"/>
    </xf>
    <xf numFmtId="4" fontId="10" fillId="4" borderId="3" xfId="0" applyNumberFormat="1" applyFont="1" applyFill="1" applyBorder="1" applyAlignment="1" applyProtection="1">
      <alignment horizontal="center" vertical="top" wrapText="1"/>
      <protection locked="0"/>
    </xf>
    <xf numFmtId="4" fontId="11" fillId="4" borderId="3" xfId="0" applyNumberFormat="1" applyFont="1" applyFill="1" applyBorder="1" applyAlignment="1" applyProtection="1">
      <alignment vertical="top" wrapText="1"/>
      <protection locked="0"/>
    </xf>
    <xf numFmtId="164" fontId="11" fillId="4" borderId="3" xfId="2" applyFont="1" applyFill="1" applyBorder="1" applyAlignment="1">
      <alignment vertical="top" wrapText="1"/>
    </xf>
    <xf numFmtId="165" fontId="4" fillId="4" borderId="4" xfId="0" applyNumberFormat="1" applyFont="1" applyFill="1" applyBorder="1" applyAlignment="1">
      <alignment vertical="top" wrapText="1"/>
    </xf>
    <xf numFmtId="3" fontId="10" fillId="4" borderId="3" xfId="0" applyNumberFormat="1" applyFont="1" applyFill="1" applyBorder="1" applyAlignment="1" applyProtection="1">
      <alignment horizontal="center" vertical="top" wrapText="1"/>
      <protection locked="0"/>
    </xf>
  </cellXfs>
  <cellStyles count="3">
    <cellStyle name="Comma" xfId="2" builtinId="3"/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8"/>
  <sheetViews>
    <sheetView tabSelected="1" view="pageBreakPreview" topLeftCell="A48" zoomScaleNormal="100" zoomScaleSheetLayoutView="100" zoomScalePageLayoutView="70" workbookViewId="0">
      <selection activeCell="A4" sqref="A4:XFD68"/>
    </sheetView>
  </sheetViews>
  <sheetFormatPr defaultColWidth="9.140625" defaultRowHeight="12" x14ac:dyDescent="0.2"/>
  <cols>
    <col min="1" max="1" width="8.42578125" style="33" bestFit="1" customWidth="1"/>
    <col min="2" max="2" width="49.140625" style="1" customWidth="1"/>
    <col min="3" max="3" width="49.42578125" style="1" customWidth="1"/>
    <col min="4" max="4" width="13.7109375" style="1" customWidth="1"/>
    <col min="5" max="5" width="9.140625" style="33"/>
    <col min="6" max="6" width="7.85546875" style="34" bestFit="1" customWidth="1"/>
    <col min="7" max="8" width="11.28515625" style="33" bestFit="1" customWidth="1"/>
    <col min="9" max="9" width="15.28515625" style="33" customWidth="1"/>
    <col min="10" max="10" width="15.140625" style="33" customWidth="1"/>
    <col min="11" max="11" width="0.28515625" style="1" customWidth="1"/>
    <col min="12" max="13" width="9.140625" style="1" hidden="1" customWidth="1"/>
    <col min="14" max="14" width="0.28515625" style="1" customWidth="1"/>
    <col min="15" max="15" width="11.85546875" style="1" customWidth="1"/>
    <col min="16" max="16384" width="9.140625" style="1"/>
  </cols>
  <sheetData>
    <row r="1" spans="1:10" ht="15.75" x14ac:dyDescent="0.25">
      <c r="A1" s="94" t="s">
        <v>138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5.75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ht="1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ht="15" x14ac:dyDescent="0.2">
      <c r="A4" s="95" t="s">
        <v>35</v>
      </c>
      <c r="B4" s="95"/>
      <c r="C4" s="95"/>
      <c r="D4" s="95"/>
      <c r="E4" s="95"/>
      <c r="F4" s="95"/>
      <c r="G4" s="95"/>
      <c r="H4" s="95"/>
      <c r="I4" s="95"/>
      <c r="J4" s="95"/>
    </row>
    <row r="5" spans="1:10" ht="15" x14ac:dyDescent="0.2">
      <c r="A5" s="95" t="s">
        <v>135</v>
      </c>
      <c r="B5" s="95"/>
      <c r="C5" s="95"/>
      <c r="D5" s="95"/>
      <c r="E5" s="95"/>
      <c r="F5" s="95"/>
      <c r="G5" s="95"/>
      <c r="H5" s="95"/>
      <c r="I5" s="95"/>
      <c r="J5" s="95"/>
    </row>
    <row r="6" spans="1:10" s="14" customFormat="1" ht="12.75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2" customHeight="1" x14ac:dyDescent="0.2">
      <c r="A7" s="96" t="s">
        <v>0</v>
      </c>
      <c r="B7" s="96" t="s">
        <v>1</v>
      </c>
      <c r="C7" s="96" t="s">
        <v>2</v>
      </c>
      <c r="D7" s="96" t="s">
        <v>3</v>
      </c>
      <c r="E7" s="96" t="s">
        <v>4</v>
      </c>
      <c r="F7" s="96" t="s">
        <v>5</v>
      </c>
      <c r="G7" s="99" t="s">
        <v>6</v>
      </c>
      <c r="H7" s="99"/>
      <c r="I7" s="100"/>
      <c r="J7" s="92" t="s">
        <v>137</v>
      </c>
    </row>
    <row r="8" spans="1:10" ht="82.9" customHeight="1" thickBot="1" x14ac:dyDescent="0.25">
      <c r="A8" s="97"/>
      <c r="B8" s="97"/>
      <c r="C8" s="97"/>
      <c r="D8" s="97"/>
      <c r="E8" s="97"/>
      <c r="F8" s="98"/>
      <c r="G8" s="3" t="s">
        <v>7</v>
      </c>
      <c r="H8" s="3" t="s">
        <v>8</v>
      </c>
      <c r="I8" s="3" t="s">
        <v>136</v>
      </c>
      <c r="J8" s="93"/>
    </row>
    <row r="9" spans="1:10" ht="12.75" thickBot="1" x14ac:dyDescent="0.25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8</v>
      </c>
      <c r="J9" s="6">
        <v>9</v>
      </c>
    </row>
    <row r="10" spans="1:10" s="20" customFormat="1" x14ac:dyDescent="0.25">
      <c r="A10" s="55" t="s">
        <v>9</v>
      </c>
      <c r="B10" s="54" t="s">
        <v>10</v>
      </c>
      <c r="C10" s="56" t="s">
        <v>27</v>
      </c>
      <c r="D10" s="57"/>
      <c r="E10" s="58"/>
      <c r="F10" s="59"/>
      <c r="G10" s="60"/>
      <c r="H10" s="60"/>
      <c r="I10" s="61"/>
      <c r="J10" s="62"/>
    </row>
    <row r="11" spans="1:10" s="20" customFormat="1" x14ac:dyDescent="0.25">
      <c r="A11" s="36"/>
      <c r="B11" s="21"/>
      <c r="C11" s="21"/>
      <c r="D11" s="8"/>
      <c r="E11" s="8"/>
      <c r="F11" s="16"/>
      <c r="G11" s="17"/>
      <c r="H11" s="17"/>
      <c r="I11" s="18"/>
      <c r="J11" s="19"/>
    </row>
    <row r="12" spans="1:10" s="20" customFormat="1" ht="24" x14ac:dyDescent="0.25">
      <c r="A12" s="36" t="s">
        <v>11</v>
      </c>
      <c r="B12" s="39" t="s">
        <v>21</v>
      </c>
      <c r="C12" s="39" t="s">
        <v>23</v>
      </c>
      <c r="D12" s="8"/>
      <c r="E12" s="8" t="s">
        <v>12</v>
      </c>
      <c r="F12" s="16">
        <v>1</v>
      </c>
      <c r="G12" s="17"/>
      <c r="H12" s="47"/>
      <c r="I12" s="18">
        <f>G12+H12</f>
        <v>0</v>
      </c>
      <c r="J12" s="19">
        <f>I12*F12</f>
        <v>0</v>
      </c>
    </row>
    <row r="13" spans="1:10" s="20" customFormat="1" ht="24" x14ac:dyDescent="0.25">
      <c r="A13" s="36" t="s">
        <v>18</v>
      </c>
      <c r="B13" s="39" t="s">
        <v>28</v>
      </c>
      <c r="C13" s="39" t="s">
        <v>24</v>
      </c>
      <c r="D13" s="8"/>
      <c r="E13" s="8" t="s">
        <v>12</v>
      </c>
      <c r="F13" s="16">
        <v>1</v>
      </c>
      <c r="G13" s="17"/>
      <c r="H13" s="47"/>
      <c r="I13" s="18">
        <f t="shared" ref="I13:I14" si="0">G13+H13</f>
        <v>0</v>
      </c>
      <c r="J13" s="19">
        <f t="shared" ref="J13:J14" si="1">I13*F13</f>
        <v>0</v>
      </c>
    </row>
    <row r="14" spans="1:10" s="20" customFormat="1" ht="24.75" thickBot="1" x14ac:dyDescent="0.3">
      <c r="A14" s="36" t="s">
        <v>19</v>
      </c>
      <c r="B14" s="40" t="s">
        <v>22</v>
      </c>
      <c r="C14" s="40" t="s">
        <v>25</v>
      </c>
      <c r="D14" s="35"/>
      <c r="E14" s="8" t="s">
        <v>12</v>
      </c>
      <c r="F14" s="16">
        <v>1</v>
      </c>
      <c r="G14" s="32"/>
      <c r="H14" s="51"/>
      <c r="I14" s="18">
        <f t="shared" si="0"/>
        <v>0</v>
      </c>
      <c r="J14" s="19">
        <f t="shared" si="1"/>
        <v>0</v>
      </c>
    </row>
    <row r="15" spans="1:10" s="20" customFormat="1" ht="15" customHeight="1" thickBot="1" x14ac:dyDescent="0.3">
      <c r="A15" s="22"/>
      <c r="B15" s="63" t="s">
        <v>13</v>
      </c>
      <c r="C15" s="63" t="s">
        <v>14</v>
      </c>
      <c r="D15" s="23"/>
      <c r="E15" s="9"/>
      <c r="F15" s="24"/>
      <c r="G15" s="25"/>
      <c r="H15" s="25"/>
      <c r="I15" s="26"/>
      <c r="J15" s="67">
        <f>SUBTOTAL(9,J12:J14)</f>
        <v>0</v>
      </c>
    </row>
    <row r="16" spans="1:10" s="20" customFormat="1" x14ac:dyDescent="0.25">
      <c r="A16" s="27"/>
      <c r="B16" s="10"/>
      <c r="C16" s="10"/>
      <c r="D16" s="28"/>
      <c r="E16" s="11"/>
      <c r="F16" s="29"/>
      <c r="G16" s="30"/>
      <c r="H16" s="30"/>
      <c r="I16" s="18"/>
      <c r="J16" s="31"/>
    </row>
    <row r="17" spans="1:10" s="20" customFormat="1" x14ac:dyDescent="0.25">
      <c r="A17" s="55" t="s">
        <v>15</v>
      </c>
      <c r="B17" s="54" t="s">
        <v>20</v>
      </c>
      <c r="C17" s="56" t="s">
        <v>26</v>
      </c>
      <c r="D17" s="57"/>
      <c r="E17" s="58"/>
      <c r="F17" s="59"/>
      <c r="G17" s="60"/>
      <c r="H17" s="60"/>
      <c r="I17" s="61"/>
      <c r="J17" s="62"/>
    </row>
    <row r="18" spans="1:10" s="20" customFormat="1" x14ac:dyDescent="0.25">
      <c r="A18" s="37"/>
      <c r="B18" s="7"/>
      <c r="C18" s="7"/>
      <c r="D18" s="15"/>
      <c r="E18" s="8"/>
      <c r="F18" s="16"/>
      <c r="G18" s="17"/>
      <c r="H18" s="17"/>
      <c r="I18" s="18"/>
      <c r="J18" s="19"/>
    </row>
    <row r="19" spans="1:10" s="20" customFormat="1" x14ac:dyDescent="0.25">
      <c r="A19" s="38" t="s">
        <v>16</v>
      </c>
      <c r="B19" s="41" t="s">
        <v>94</v>
      </c>
      <c r="C19" s="41" t="s">
        <v>95</v>
      </c>
      <c r="D19" s="15"/>
      <c r="E19" s="8"/>
      <c r="F19" s="16"/>
      <c r="G19" s="17"/>
      <c r="H19" s="17"/>
      <c r="I19" s="18"/>
      <c r="J19" s="19"/>
    </row>
    <row r="20" spans="1:10" s="66" customFormat="1" ht="24" x14ac:dyDescent="0.25">
      <c r="A20" s="42" t="s">
        <v>36</v>
      </c>
      <c r="B20" s="39" t="s">
        <v>61</v>
      </c>
      <c r="C20" s="68" t="s">
        <v>68</v>
      </c>
      <c r="D20" s="15"/>
      <c r="E20" s="43" t="s">
        <v>29</v>
      </c>
      <c r="F20" s="16">
        <v>168</v>
      </c>
      <c r="G20" s="17"/>
      <c r="H20" s="17"/>
      <c r="I20" s="64">
        <f>G20+H20</f>
        <v>0</v>
      </c>
      <c r="J20" s="65">
        <f>I20*F20</f>
        <v>0</v>
      </c>
    </row>
    <row r="21" spans="1:10" s="66" customFormat="1" ht="38.25" x14ac:dyDescent="0.2">
      <c r="A21" s="42" t="s">
        <v>37</v>
      </c>
      <c r="B21" s="39" t="s">
        <v>96</v>
      </c>
      <c r="C21" s="68" t="s">
        <v>97</v>
      </c>
      <c r="D21" s="73" t="s">
        <v>112</v>
      </c>
      <c r="E21" s="43" t="s">
        <v>29</v>
      </c>
      <c r="F21" s="16">
        <v>168</v>
      </c>
      <c r="G21" s="17"/>
      <c r="H21" s="17"/>
      <c r="I21" s="64">
        <f t="shared" ref="I21:I26" si="2">G21+H21</f>
        <v>0</v>
      </c>
      <c r="J21" s="65">
        <f t="shared" ref="J21:J26" si="3">I21*F21</f>
        <v>0</v>
      </c>
    </row>
    <row r="22" spans="1:10" s="66" customFormat="1" ht="24" x14ac:dyDescent="0.25">
      <c r="A22" s="42" t="s">
        <v>38</v>
      </c>
      <c r="B22" s="39" t="s">
        <v>43</v>
      </c>
      <c r="C22" s="69" t="s">
        <v>69</v>
      </c>
      <c r="D22" s="15"/>
      <c r="E22" s="43" t="s">
        <v>29</v>
      </c>
      <c r="F22" s="16">
        <v>168</v>
      </c>
      <c r="G22" s="17"/>
      <c r="H22" s="17"/>
      <c r="I22" s="64">
        <f t="shared" si="2"/>
        <v>0</v>
      </c>
      <c r="J22" s="65">
        <f t="shared" si="3"/>
        <v>0</v>
      </c>
    </row>
    <row r="23" spans="1:10" s="66" customFormat="1" ht="25.5" customHeight="1" x14ac:dyDescent="0.25">
      <c r="A23" s="42" t="s">
        <v>39</v>
      </c>
      <c r="B23" s="39" t="s">
        <v>44</v>
      </c>
      <c r="C23" s="70" t="s">
        <v>70</v>
      </c>
      <c r="D23" s="15"/>
      <c r="E23" s="43" t="s">
        <v>29</v>
      </c>
      <c r="F23" s="16">
        <v>168</v>
      </c>
      <c r="G23" s="17"/>
      <c r="H23" s="17"/>
      <c r="I23" s="64">
        <f t="shared" si="2"/>
        <v>0</v>
      </c>
      <c r="J23" s="65">
        <f t="shared" si="3"/>
        <v>0</v>
      </c>
    </row>
    <row r="24" spans="1:10" s="66" customFormat="1" ht="24" x14ac:dyDescent="0.25">
      <c r="A24" s="42" t="s">
        <v>46</v>
      </c>
      <c r="B24" s="39" t="s">
        <v>45</v>
      </c>
      <c r="C24" s="68" t="s">
        <v>71</v>
      </c>
      <c r="D24" s="15"/>
      <c r="E24" s="43" t="s">
        <v>29</v>
      </c>
      <c r="F24" s="16">
        <v>168</v>
      </c>
      <c r="G24" s="17"/>
      <c r="H24" s="17"/>
      <c r="I24" s="64">
        <f t="shared" si="2"/>
        <v>0</v>
      </c>
      <c r="J24" s="65">
        <f t="shared" si="3"/>
        <v>0</v>
      </c>
    </row>
    <row r="25" spans="1:10" s="66" customFormat="1" ht="24" x14ac:dyDescent="0.25">
      <c r="A25" s="42" t="s">
        <v>47</v>
      </c>
      <c r="B25" s="39" t="s">
        <v>62</v>
      </c>
      <c r="C25" s="68" t="s">
        <v>72</v>
      </c>
      <c r="D25" s="15"/>
      <c r="E25" s="43" t="s">
        <v>50</v>
      </c>
      <c r="F25" s="16">
        <v>115.92</v>
      </c>
      <c r="G25" s="17"/>
      <c r="H25" s="17"/>
      <c r="I25" s="64">
        <f t="shared" si="2"/>
        <v>0</v>
      </c>
      <c r="J25" s="65">
        <f t="shared" si="3"/>
        <v>0</v>
      </c>
    </row>
    <row r="26" spans="1:10" s="66" customFormat="1" ht="36" x14ac:dyDescent="0.25">
      <c r="A26" s="42" t="s">
        <v>48</v>
      </c>
      <c r="B26" s="39" t="s">
        <v>49</v>
      </c>
      <c r="C26" s="68" t="s">
        <v>73</v>
      </c>
      <c r="D26" s="15"/>
      <c r="E26" s="43" t="s">
        <v>50</v>
      </c>
      <c r="F26" s="16">
        <v>532.55999999999995</v>
      </c>
      <c r="G26" s="17"/>
      <c r="H26" s="17"/>
      <c r="I26" s="64">
        <f t="shared" si="2"/>
        <v>0</v>
      </c>
      <c r="J26" s="65">
        <f t="shared" si="3"/>
        <v>0</v>
      </c>
    </row>
    <row r="27" spans="1:10" s="66" customFormat="1" ht="24" x14ac:dyDescent="0.25">
      <c r="A27" s="42" t="s">
        <v>53</v>
      </c>
      <c r="B27" s="39" t="s">
        <v>54</v>
      </c>
      <c r="C27" s="68" t="s">
        <v>74</v>
      </c>
      <c r="D27" s="15"/>
      <c r="E27" s="43" t="s">
        <v>50</v>
      </c>
      <c r="F27" s="16">
        <v>532.55999999999995</v>
      </c>
      <c r="G27" s="17"/>
      <c r="H27" s="17"/>
      <c r="I27" s="64">
        <f>G27+H27</f>
        <v>0</v>
      </c>
      <c r="J27" s="65">
        <f>I27*F27</f>
        <v>0</v>
      </c>
    </row>
    <row r="28" spans="1:10" s="66" customFormat="1" x14ac:dyDescent="0.25">
      <c r="A28" s="42" t="s">
        <v>55</v>
      </c>
      <c r="B28" s="39" t="s">
        <v>63</v>
      </c>
      <c r="C28" s="68" t="s">
        <v>75</v>
      </c>
      <c r="D28" s="15"/>
      <c r="E28" s="43" t="s">
        <v>50</v>
      </c>
      <c r="F28" s="16">
        <v>532.55999999999995</v>
      </c>
      <c r="G28" s="17"/>
      <c r="H28" s="17"/>
      <c r="I28" s="64">
        <f t="shared" ref="I28:I33" si="4">G28+H28</f>
        <v>0</v>
      </c>
      <c r="J28" s="65">
        <f t="shared" ref="J28:J33" si="5">I28*F28</f>
        <v>0</v>
      </c>
    </row>
    <row r="29" spans="1:10" s="66" customFormat="1" x14ac:dyDescent="0.25">
      <c r="A29" s="42" t="s">
        <v>57</v>
      </c>
      <c r="B29" s="39" t="s">
        <v>51</v>
      </c>
      <c r="C29" s="68" t="s">
        <v>76</v>
      </c>
      <c r="D29" s="15"/>
      <c r="E29" s="43" t="s">
        <v>29</v>
      </c>
      <c r="F29" s="16">
        <v>1</v>
      </c>
      <c r="G29" s="17"/>
      <c r="H29" s="17"/>
      <c r="I29" s="64">
        <f t="shared" si="4"/>
        <v>0</v>
      </c>
      <c r="J29" s="65">
        <f t="shared" si="5"/>
        <v>0</v>
      </c>
    </row>
    <row r="30" spans="1:10" s="66" customFormat="1" ht="24" x14ac:dyDescent="0.25">
      <c r="A30" s="42" t="s">
        <v>59</v>
      </c>
      <c r="B30" s="39" t="s">
        <v>52</v>
      </c>
      <c r="C30" s="68" t="s">
        <v>77</v>
      </c>
      <c r="D30" s="15"/>
      <c r="E30" s="43" t="s">
        <v>50</v>
      </c>
      <c r="F30" s="16">
        <v>15.7</v>
      </c>
      <c r="G30" s="17"/>
      <c r="H30" s="17"/>
      <c r="I30" s="64">
        <f t="shared" si="4"/>
        <v>0</v>
      </c>
      <c r="J30" s="65">
        <f t="shared" si="5"/>
        <v>0</v>
      </c>
    </row>
    <row r="31" spans="1:10" s="66" customFormat="1" x14ac:dyDescent="0.25">
      <c r="A31" s="42" t="s">
        <v>84</v>
      </c>
      <c r="B31" s="39" t="s">
        <v>56</v>
      </c>
      <c r="C31" s="68" t="s">
        <v>78</v>
      </c>
      <c r="D31" s="15"/>
      <c r="E31" s="43" t="s">
        <v>29</v>
      </c>
      <c r="F31" s="16">
        <v>1</v>
      </c>
      <c r="G31" s="17"/>
      <c r="H31" s="17"/>
      <c r="I31" s="64">
        <f t="shared" si="4"/>
        <v>0</v>
      </c>
      <c r="J31" s="65">
        <f t="shared" si="5"/>
        <v>0</v>
      </c>
    </row>
    <row r="32" spans="1:10" s="66" customFormat="1" ht="24" x14ac:dyDescent="0.25">
      <c r="A32" s="42" t="s">
        <v>85</v>
      </c>
      <c r="B32" s="39" t="s">
        <v>60</v>
      </c>
      <c r="C32" s="68" t="s">
        <v>79</v>
      </c>
      <c r="D32" s="15"/>
      <c r="E32" s="43" t="s">
        <v>29</v>
      </c>
      <c r="F32" s="16">
        <v>672</v>
      </c>
      <c r="G32" s="17"/>
      <c r="H32" s="17"/>
      <c r="I32" s="64">
        <f t="shared" si="4"/>
        <v>0</v>
      </c>
      <c r="J32" s="65">
        <f t="shared" si="5"/>
        <v>0</v>
      </c>
    </row>
    <row r="33" spans="1:10" s="66" customFormat="1" x14ac:dyDescent="0.25">
      <c r="A33" s="42" t="s">
        <v>86</v>
      </c>
      <c r="B33" s="39" t="s">
        <v>58</v>
      </c>
      <c r="C33" s="68" t="s">
        <v>80</v>
      </c>
      <c r="D33" s="15"/>
      <c r="E33" s="43" t="s">
        <v>29</v>
      </c>
      <c r="F33" s="16">
        <v>6</v>
      </c>
      <c r="G33" s="17"/>
      <c r="H33" s="17"/>
      <c r="I33" s="64">
        <f t="shared" si="4"/>
        <v>0</v>
      </c>
      <c r="J33" s="65">
        <f t="shared" si="5"/>
        <v>0</v>
      </c>
    </row>
    <row r="34" spans="1:10" s="66" customFormat="1" x14ac:dyDescent="0.25">
      <c r="A34" s="42"/>
      <c r="B34" s="39"/>
      <c r="C34" s="39"/>
      <c r="D34" s="15"/>
      <c r="E34" s="43"/>
      <c r="F34" s="44"/>
      <c r="G34" s="17"/>
      <c r="H34" s="17"/>
      <c r="I34" s="64"/>
      <c r="J34" s="65"/>
    </row>
    <row r="35" spans="1:10" s="66" customFormat="1" x14ac:dyDescent="0.25">
      <c r="A35" s="38" t="s">
        <v>113</v>
      </c>
      <c r="B35" s="41" t="s">
        <v>64</v>
      </c>
      <c r="C35" s="71" t="s">
        <v>81</v>
      </c>
      <c r="D35" s="8"/>
      <c r="E35" s="43"/>
      <c r="F35" s="16"/>
      <c r="G35" s="17"/>
      <c r="H35" s="17"/>
      <c r="I35" s="64"/>
      <c r="J35" s="65"/>
    </row>
    <row r="36" spans="1:10" s="66" customFormat="1" ht="24" x14ac:dyDescent="0.25">
      <c r="A36" s="42" t="s">
        <v>114</v>
      </c>
      <c r="B36" s="39" t="s">
        <v>65</v>
      </c>
      <c r="C36" s="68" t="s">
        <v>83</v>
      </c>
      <c r="D36" s="43" t="s">
        <v>82</v>
      </c>
      <c r="E36" s="43" t="s">
        <v>50</v>
      </c>
      <c r="F36" s="16">
        <v>120</v>
      </c>
      <c r="G36" s="17"/>
      <c r="H36" s="17"/>
      <c r="I36" s="64">
        <f t="shared" ref="I36:I37" si="6">G36+H36</f>
        <v>0</v>
      </c>
      <c r="J36" s="65">
        <f t="shared" ref="J36:J37" si="7">I36*F36</f>
        <v>0</v>
      </c>
    </row>
    <row r="37" spans="1:10" s="20" customFormat="1" x14ac:dyDescent="0.25">
      <c r="A37" s="42" t="s">
        <v>115</v>
      </c>
      <c r="B37" s="39" t="s">
        <v>87</v>
      </c>
      <c r="C37" s="68" t="s">
        <v>88</v>
      </c>
      <c r="D37" s="8"/>
      <c r="E37" s="43" t="s">
        <v>29</v>
      </c>
      <c r="F37" s="16">
        <v>12</v>
      </c>
      <c r="G37" s="17"/>
      <c r="H37" s="17"/>
      <c r="I37" s="64">
        <f t="shared" si="6"/>
        <v>0</v>
      </c>
      <c r="J37" s="65">
        <f t="shared" si="7"/>
        <v>0</v>
      </c>
    </row>
    <row r="38" spans="1:10" s="20" customFormat="1" x14ac:dyDescent="0.25">
      <c r="A38" s="42"/>
      <c r="B38" s="39"/>
      <c r="C38" s="68"/>
      <c r="D38" s="43"/>
      <c r="E38" s="43"/>
      <c r="F38" s="16"/>
      <c r="G38" s="17"/>
      <c r="H38" s="17"/>
      <c r="I38" s="64"/>
      <c r="J38" s="65"/>
    </row>
    <row r="39" spans="1:10" s="20" customFormat="1" x14ac:dyDescent="0.25">
      <c r="A39" s="38" t="s">
        <v>17</v>
      </c>
      <c r="B39" s="41" t="s">
        <v>89</v>
      </c>
      <c r="C39" s="71" t="s">
        <v>90</v>
      </c>
      <c r="D39" s="43"/>
      <c r="E39" s="43"/>
      <c r="F39" s="16"/>
      <c r="G39" s="17"/>
      <c r="H39" s="17"/>
      <c r="I39" s="64"/>
      <c r="J39" s="65"/>
    </row>
    <row r="40" spans="1:10" s="20" customFormat="1" ht="24" x14ac:dyDescent="0.25">
      <c r="A40" s="42" t="s">
        <v>40</v>
      </c>
      <c r="B40" s="39" t="s">
        <v>91</v>
      </c>
      <c r="C40" s="68" t="s">
        <v>98</v>
      </c>
      <c r="D40" s="43"/>
      <c r="E40" s="8" t="s">
        <v>12</v>
      </c>
      <c r="F40" s="16">
        <v>1</v>
      </c>
      <c r="G40" s="17"/>
      <c r="H40" s="17"/>
      <c r="I40" s="64">
        <f t="shared" ref="I40:I42" si="8">G40+H40</f>
        <v>0</v>
      </c>
      <c r="J40" s="65">
        <f t="shared" ref="J40:J42" si="9">I40*F40</f>
        <v>0</v>
      </c>
    </row>
    <row r="41" spans="1:10" s="20" customFormat="1" ht="24" x14ac:dyDescent="0.25">
      <c r="A41" s="42" t="s">
        <v>41</v>
      </c>
      <c r="B41" s="39" t="s">
        <v>92</v>
      </c>
      <c r="C41" s="68" t="s">
        <v>99</v>
      </c>
      <c r="D41" s="43"/>
      <c r="E41" s="43" t="s">
        <v>12</v>
      </c>
      <c r="F41" s="16">
        <v>1</v>
      </c>
      <c r="G41" s="17"/>
      <c r="H41" s="17"/>
      <c r="I41" s="64">
        <f t="shared" si="8"/>
        <v>0</v>
      </c>
      <c r="J41" s="65">
        <f t="shared" si="9"/>
        <v>0</v>
      </c>
    </row>
    <row r="42" spans="1:10" s="20" customFormat="1" ht="24" x14ac:dyDescent="0.25">
      <c r="A42" s="42" t="s">
        <v>42</v>
      </c>
      <c r="B42" s="39" t="s">
        <v>93</v>
      </c>
      <c r="C42" s="68" t="s">
        <v>100</v>
      </c>
      <c r="D42" s="43"/>
      <c r="E42" s="43" t="s">
        <v>12</v>
      </c>
      <c r="F42" s="16">
        <v>1</v>
      </c>
      <c r="G42" s="17"/>
      <c r="H42" s="17"/>
      <c r="I42" s="64">
        <f t="shared" si="8"/>
        <v>0</v>
      </c>
      <c r="J42" s="65">
        <f t="shared" si="9"/>
        <v>0</v>
      </c>
    </row>
    <row r="43" spans="1:10" s="20" customFormat="1" ht="36" x14ac:dyDescent="0.25">
      <c r="A43" s="42" t="s">
        <v>66</v>
      </c>
      <c r="B43" s="39" t="s">
        <v>110</v>
      </c>
      <c r="C43" s="68" t="s">
        <v>111</v>
      </c>
      <c r="D43" s="43"/>
      <c r="E43" s="43" t="s">
        <v>12</v>
      </c>
      <c r="F43" s="16">
        <v>1</v>
      </c>
      <c r="G43" s="17"/>
      <c r="H43" s="17"/>
      <c r="I43" s="64">
        <f t="shared" ref="I43:I44" si="10">G43+H43</f>
        <v>0</v>
      </c>
      <c r="J43" s="65">
        <f t="shared" ref="J43:J44" si="11">I43*F43</f>
        <v>0</v>
      </c>
    </row>
    <row r="44" spans="1:10" s="20" customFormat="1" ht="24" x14ac:dyDescent="0.25">
      <c r="A44" s="42" t="s">
        <v>67</v>
      </c>
      <c r="B44" s="39" t="s">
        <v>108</v>
      </c>
      <c r="C44" s="68" t="s">
        <v>109</v>
      </c>
      <c r="D44" s="43"/>
      <c r="E44" s="43" t="s">
        <v>12</v>
      </c>
      <c r="F44" s="16">
        <v>1</v>
      </c>
      <c r="G44" s="17"/>
      <c r="H44" s="17"/>
      <c r="I44" s="64">
        <f t="shared" si="10"/>
        <v>0</v>
      </c>
      <c r="J44" s="65">
        <f t="shared" si="11"/>
        <v>0</v>
      </c>
    </row>
    <row r="45" spans="1:10" s="20" customFormat="1" x14ac:dyDescent="0.25">
      <c r="A45" s="42"/>
      <c r="B45" s="39"/>
      <c r="C45" s="68"/>
      <c r="D45" s="43"/>
      <c r="E45" s="43"/>
      <c r="F45" s="16"/>
      <c r="G45" s="17"/>
      <c r="H45" s="17"/>
      <c r="I45" s="64"/>
      <c r="J45" s="65"/>
    </row>
    <row r="46" spans="1:10" s="20" customFormat="1" x14ac:dyDescent="0.25">
      <c r="A46" s="38" t="s">
        <v>116</v>
      </c>
      <c r="B46" s="41" t="s">
        <v>34</v>
      </c>
      <c r="C46" s="41"/>
      <c r="D46" s="8"/>
      <c r="E46" s="43"/>
      <c r="F46" s="16"/>
      <c r="G46" s="17"/>
      <c r="H46" s="17"/>
      <c r="I46" s="64"/>
      <c r="J46" s="65"/>
    </row>
    <row r="47" spans="1:10" s="20" customFormat="1" ht="24" x14ac:dyDescent="0.25">
      <c r="A47" s="45" t="s">
        <v>117</v>
      </c>
      <c r="B47" s="39" t="s">
        <v>32</v>
      </c>
      <c r="C47" s="39" t="s">
        <v>33</v>
      </c>
      <c r="D47" s="8"/>
      <c r="E47" s="8" t="s">
        <v>12</v>
      </c>
      <c r="F47" s="46">
        <v>1</v>
      </c>
      <c r="G47" s="47"/>
      <c r="H47" s="47"/>
      <c r="I47" s="64">
        <f t="shared" ref="I47" si="12">G47+H47</f>
        <v>0</v>
      </c>
      <c r="J47" s="65">
        <f t="shared" ref="J47" si="13">I47*F47</f>
        <v>0</v>
      </c>
    </row>
    <row r="48" spans="1:10" s="20" customFormat="1" ht="15" customHeight="1" thickBot="1" x14ac:dyDescent="0.3">
      <c r="A48" s="48"/>
      <c r="B48" s="49"/>
      <c r="C48" s="49"/>
      <c r="D48" s="12"/>
      <c r="E48" s="12"/>
      <c r="F48" s="50"/>
      <c r="G48" s="51"/>
      <c r="H48" s="51"/>
      <c r="I48" s="52"/>
      <c r="J48" s="53"/>
    </row>
    <row r="49" spans="1:10" s="20" customFormat="1" ht="15.75" thickBot="1" x14ac:dyDescent="0.3">
      <c r="A49" s="22"/>
      <c r="B49" s="63" t="s">
        <v>30</v>
      </c>
      <c r="C49" s="63" t="s">
        <v>31</v>
      </c>
      <c r="D49" s="23"/>
      <c r="E49" s="9"/>
      <c r="F49" s="24"/>
      <c r="G49" s="25"/>
      <c r="H49" s="25"/>
      <c r="I49" s="26"/>
      <c r="J49" s="67">
        <f>SUBTOTAL(9,J18:J48)</f>
        <v>0</v>
      </c>
    </row>
    <row r="50" spans="1:10" s="20" customFormat="1" ht="15.75" thickBot="1" x14ac:dyDescent="0.3">
      <c r="A50" s="22"/>
      <c r="B50" s="63"/>
      <c r="C50" s="63"/>
      <c r="D50" s="23"/>
      <c r="E50" s="9"/>
      <c r="F50" s="24"/>
      <c r="G50" s="25"/>
      <c r="H50" s="25"/>
      <c r="I50" s="26"/>
      <c r="J50" s="67"/>
    </row>
    <row r="51" spans="1:10" s="20" customFormat="1" ht="15" customHeight="1" thickBot="1" x14ac:dyDescent="0.3">
      <c r="A51" s="101"/>
      <c r="B51" s="102" t="s">
        <v>131</v>
      </c>
      <c r="C51" s="102" t="s">
        <v>132</v>
      </c>
      <c r="D51" s="103"/>
      <c r="E51" s="104"/>
      <c r="F51" s="109"/>
      <c r="G51" s="106"/>
      <c r="H51" s="106"/>
      <c r="I51" s="107"/>
      <c r="J51" s="108"/>
    </row>
    <row r="52" spans="1:10" s="20" customFormat="1" ht="15.75" thickBot="1" x14ac:dyDescent="0.3">
      <c r="A52" s="22"/>
      <c r="B52" s="63" t="s">
        <v>142</v>
      </c>
      <c r="C52" s="63" t="s">
        <v>143</v>
      </c>
      <c r="D52" s="23"/>
      <c r="E52" s="9"/>
      <c r="F52" s="76"/>
      <c r="G52" s="25"/>
      <c r="H52" s="25"/>
      <c r="I52" s="26"/>
      <c r="J52" s="67">
        <f>J51/29</f>
        <v>0</v>
      </c>
    </row>
    <row r="53" spans="1:10" s="20" customFormat="1" ht="15" x14ac:dyDescent="0.25">
      <c r="A53" s="72"/>
      <c r="B53" s="78"/>
      <c r="C53" s="78"/>
      <c r="D53" s="79"/>
      <c r="E53" s="35"/>
      <c r="F53" s="83"/>
      <c r="G53" s="80"/>
      <c r="H53" s="80"/>
      <c r="I53" s="81"/>
      <c r="J53" s="82"/>
    </row>
    <row r="54" spans="1:10" s="20" customFormat="1" x14ac:dyDescent="0.25">
      <c r="A54" s="84" t="s">
        <v>123</v>
      </c>
      <c r="B54" s="56" t="s">
        <v>124</v>
      </c>
      <c r="C54" s="56" t="s">
        <v>125</v>
      </c>
      <c r="D54" s="57"/>
      <c r="E54" s="58"/>
      <c r="F54" s="59"/>
      <c r="G54" s="60"/>
      <c r="H54" s="60"/>
      <c r="I54" s="61"/>
      <c r="J54" s="62"/>
    </row>
    <row r="55" spans="1:10" s="20" customFormat="1" ht="24" x14ac:dyDescent="0.25">
      <c r="A55" s="42" t="s">
        <v>126</v>
      </c>
      <c r="B55" s="39" t="s">
        <v>101</v>
      </c>
      <c r="C55" s="68" t="s">
        <v>105</v>
      </c>
      <c r="D55" s="43" t="s">
        <v>102</v>
      </c>
      <c r="E55" s="43" t="s">
        <v>29</v>
      </c>
      <c r="F55" s="16">
        <v>4</v>
      </c>
      <c r="G55" s="30"/>
      <c r="H55" s="30"/>
      <c r="I55" s="86">
        <f>G55+H55</f>
        <v>0</v>
      </c>
      <c r="J55" s="87">
        <f>I55*F55</f>
        <v>0</v>
      </c>
    </row>
    <row r="56" spans="1:10" s="20" customFormat="1" ht="24" x14ac:dyDescent="0.25">
      <c r="A56" s="42" t="s">
        <v>127</v>
      </c>
      <c r="B56" s="39" t="s">
        <v>101</v>
      </c>
      <c r="C56" s="68" t="s">
        <v>105</v>
      </c>
      <c r="D56" s="43" t="s">
        <v>103</v>
      </c>
      <c r="E56" s="43" t="s">
        <v>29</v>
      </c>
      <c r="F56" s="16">
        <v>6</v>
      </c>
      <c r="G56" s="30"/>
      <c r="H56" s="30"/>
      <c r="I56" s="86">
        <f t="shared" ref="I56:I59" si="14">G56+H56</f>
        <v>0</v>
      </c>
      <c r="J56" s="87">
        <f t="shared" ref="J56:J59" si="15">I56*F56</f>
        <v>0</v>
      </c>
    </row>
    <row r="57" spans="1:10" s="20" customFormat="1" ht="24" x14ac:dyDescent="0.25">
      <c r="A57" s="42" t="s">
        <v>128</v>
      </c>
      <c r="B57" s="39" t="s">
        <v>101</v>
      </c>
      <c r="C57" s="68" t="s">
        <v>105</v>
      </c>
      <c r="D57" s="43" t="s">
        <v>104</v>
      </c>
      <c r="E57" s="43" t="s">
        <v>29</v>
      </c>
      <c r="F57" s="16">
        <v>2</v>
      </c>
      <c r="G57" s="30"/>
      <c r="H57" s="30"/>
      <c r="I57" s="86">
        <f t="shared" si="14"/>
        <v>0</v>
      </c>
      <c r="J57" s="87">
        <f t="shared" si="15"/>
        <v>0</v>
      </c>
    </row>
    <row r="58" spans="1:10" s="20" customFormat="1" x14ac:dyDescent="0.25">
      <c r="A58" s="42" t="s">
        <v>129</v>
      </c>
      <c r="B58" s="39" t="s">
        <v>118</v>
      </c>
      <c r="C58" s="68" t="s">
        <v>119</v>
      </c>
      <c r="D58" s="43"/>
      <c r="E58" s="43" t="s">
        <v>29</v>
      </c>
      <c r="F58" s="44">
        <v>4</v>
      </c>
      <c r="G58" s="30"/>
      <c r="H58" s="30"/>
      <c r="I58" s="86">
        <f t="shared" si="14"/>
        <v>0</v>
      </c>
      <c r="J58" s="87">
        <f t="shared" si="15"/>
        <v>0</v>
      </c>
    </row>
    <row r="59" spans="1:10" s="20" customFormat="1" ht="24" x14ac:dyDescent="0.25">
      <c r="A59" s="42" t="s">
        <v>130</v>
      </c>
      <c r="B59" s="39" t="s">
        <v>120</v>
      </c>
      <c r="C59" s="68" t="s">
        <v>121</v>
      </c>
      <c r="D59" s="43" t="s">
        <v>122</v>
      </c>
      <c r="E59" s="43" t="s">
        <v>29</v>
      </c>
      <c r="F59" s="44">
        <v>4</v>
      </c>
      <c r="G59" s="30"/>
      <c r="H59" s="30"/>
      <c r="I59" s="86">
        <f t="shared" si="14"/>
        <v>0</v>
      </c>
      <c r="J59" s="87">
        <f t="shared" si="15"/>
        <v>0</v>
      </c>
    </row>
    <row r="60" spans="1:10" s="20" customFormat="1" ht="12.75" thickBot="1" x14ac:dyDescent="0.3">
      <c r="A60" s="88"/>
      <c r="B60" s="89"/>
      <c r="C60" s="85"/>
      <c r="D60" s="28"/>
      <c r="E60" s="11"/>
      <c r="F60" s="29"/>
      <c r="G60" s="30"/>
      <c r="H60" s="30"/>
      <c r="I60" s="86"/>
      <c r="J60" s="87"/>
    </row>
    <row r="61" spans="1:10" ht="15.75" thickBot="1" x14ac:dyDescent="0.25">
      <c r="A61" s="101"/>
      <c r="B61" s="102" t="s">
        <v>133</v>
      </c>
      <c r="C61" s="102" t="s">
        <v>134</v>
      </c>
      <c r="D61" s="103"/>
      <c r="E61" s="104"/>
      <c r="F61" s="105"/>
      <c r="G61" s="106"/>
      <c r="H61" s="106"/>
      <c r="I61" s="107"/>
      <c r="J61" s="108"/>
    </row>
    <row r="62" spans="1:10" ht="15.75" thickBot="1" x14ac:dyDescent="0.25">
      <c r="A62" s="22"/>
      <c r="B62" s="63" t="s">
        <v>141</v>
      </c>
      <c r="C62" s="63" t="s">
        <v>147</v>
      </c>
      <c r="D62" s="23"/>
      <c r="E62" s="9"/>
      <c r="F62" s="24"/>
      <c r="G62" s="25"/>
      <c r="H62" s="25"/>
      <c r="I62" s="26"/>
      <c r="J62" s="67">
        <f>J61/29</f>
        <v>0</v>
      </c>
    </row>
    <row r="63" spans="1:10" ht="15.75" thickBot="1" x14ac:dyDescent="0.25">
      <c r="A63" s="27"/>
      <c r="B63" s="90"/>
      <c r="C63" s="63"/>
      <c r="D63" s="23"/>
      <c r="E63" s="9"/>
      <c r="F63" s="24"/>
      <c r="G63" s="25"/>
      <c r="H63" s="25"/>
      <c r="I63" s="26"/>
      <c r="J63" s="67"/>
    </row>
    <row r="64" spans="1:10" ht="15.75" thickBot="1" x14ac:dyDescent="0.25">
      <c r="A64" s="101"/>
      <c r="B64" s="102" t="s">
        <v>106</v>
      </c>
      <c r="C64" s="102" t="s">
        <v>107</v>
      </c>
      <c r="D64" s="103"/>
      <c r="E64" s="104"/>
      <c r="F64" s="109"/>
      <c r="G64" s="106"/>
      <c r="H64" s="106"/>
      <c r="I64" s="107"/>
      <c r="J64" s="108"/>
    </row>
    <row r="65" spans="1:15" ht="15" customHeight="1" thickBot="1" x14ac:dyDescent="0.25">
      <c r="A65" s="22"/>
      <c r="B65" s="63" t="s">
        <v>148</v>
      </c>
      <c r="C65" s="63" t="s">
        <v>144</v>
      </c>
      <c r="D65" s="23"/>
      <c r="E65" s="9"/>
      <c r="F65" s="76"/>
      <c r="G65" s="25"/>
      <c r="H65" s="25"/>
      <c r="I65" s="26"/>
      <c r="J65" s="67">
        <f>J64/29</f>
        <v>0</v>
      </c>
    </row>
    <row r="66" spans="1:15" ht="15" customHeight="1" thickBot="1" x14ac:dyDescent="0.25">
      <c r="A66" s="72"/>
      <c r="B66" s="63" t="s">
        <v>139</v>
      </c>
      <c r="C66" s="63" t="s">
        <v>145</v>
      </c>
      <c r="D66" s="23"/>
      <c r="E66" s="9"/>
      <c r="F66" s="24"/>
      <c r="G66" s="25"/>
      <c r="H66" s="25"/>
      <c r="I66" s="26"/>
      <c r="J66" s="67">
        <f>J65/29</f>
        <v>0</v>
      </c>
    </row>
    <row r="67" spans="1:15" ht="30" customHeight="1" thickBot="1" x14ac:dyDescent="0.25">
      <c r="A67" s="72"/>
      <c r="B67" s="63" t="s">
        <v>140</v>
      </c>
      <c r="C67" s="63" t="s">
        <v>146</v>
      </c>
      <c r="D67" s="23"/>
      <c r="E67" s="9"/>
      <c r="F67" s="24"/>
      <c r="G67" s="25"/>
      <c r="H67" s="25"/>
      <c r="I67" s="26"/>
      <c r="J67" s="67">
        <f>J66/29</f>
        <v>0</v>
      </c>
    </row>
    <row r="68" spans="1:15" ht="15" x14ac:dyDescent="0.2">
      <c r="A68" s="27"/>
      <c r="B68" s="74"/>
      <c r="C68" s="74"/>
      <c r="D68" s="28"/>
      <c r="E68" s="11"/>
      <c r="F68" s="75"/>
      <c r="G68" s="30"/>
      <c r="H68" s="30"/>
      <c r="I68" s="80"/>
      <c r="J68" s="80"/>
      <c r="O68" s="77"/>
    </row>
  </sheetData>
  <mergeCells count="11">
    <mergeCell ref="J7:J8"/>
    <mergeCell ref="A1:J1"/>
    <mergeCell ref="A4:J4"/>
    <mergeCell ref="A5:J5"/>
    <mergeCell ref="A7:A8"/>
    <mergeCell ref="B7:B8"/>
    <mergeCell ref="C7:C8"/>
    <mergeCell ref="D7:D8"/>
    <mergeCell ref="E7:E8"/>
    <mergeCell ref="F7:F8"/>
    <mergeCell ref="G7:I7"/>
  </mergeCells>
  <phoneticPr fontId="0" type="noConversion"/>
  <pageMargins left="0.74803149606299213" right="0.70866141732283472" top="1.5354330708661419" bottom="0.59055118110236227" header="0.31496062992125984" footer="0.31496062992125984"/>
  <pageSetup paperSize="9" scale="68" fitToHeight="0" orientation="landscape" r:id="rId1"/>
  <headerFooter alignWithMargins="0">
    <firstHeader>&amp;LProject name: JABIL Plant Uzhgorod
&amp;UProject No.: 7101-16_&amp;U____________
&amp;"-,полужирный"Organizational structure&amp;R&amp;G</firstHeader>
    <firstFooter>&amp;Lwww.delta.at&amp;C1&amp;Rthe building experts. creating new values</firstFooter>
  </headerFooter>
  <rowBreaks count="2" manualBreakCount="2">
    <brk id="32" max="9" man="1"/>
    <brk id="53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Лист1!Print_Area</vt:lpstr>
      <vt:lpstr>Лист1!Print_Titles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Mariia Rossiitseva</dc:creator>
  <cp:lastModifiedBy>Administrator</cp:lastModifiedBy>
  <cp:lastPrinted>2019-02-28T11:23:17Z</cp:lastPrinted>
  <dcterms:created xsi:type="dcterms:W3CDTF">2017-12-13T09:26:44Z</dcterms:created>
  <dcterms:modified xsi:type="dcterms:W3CDTF">2019-02-28T11:32:03Z</dcterms:modified>
</cp:coreProperties>
</file>