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urka.Garcia\United Nations Development Programme\DO-Adquisiciones - Documents\General\Principal\PROCESOS PROCUREMENT\PROCESOS 2019\SDC\SDC-21-2019 Sustitución de cristales en fachada frontal de alto costo\"/>
    </mc:Choice>
  </mc:AlternateContent>
  <xr:revisionPtr revIDLastSave="14" documentId="8_{FFA0D829-F96C-49BE-BB38-1F92419D9506}" xr6:coauthVersionLast="36" xr6:coauthVersionMax="36" xr10:uidLastSave="{80A0F215-6F12-4C88-A5F9-46F2E6B76F55}"/>
  <bookViews>
    <workbookView xWindow="0" yWindow="0" windowWidth="20490" windowHeight="7095" xr2:uid="{00000000-000D-0000-FFFF-FFFF00000000}"/>
  </bookViews>
  <sheets>
    <sheet name="Pres. Contratado" sheetId="1" r:id="rId1"/>
  </sheets>
  <externalReferences>
    <externalReference r:id="rId2"/>
    <externalReference r:id="rId3"/>
  </externalReferences>
  <definedNames>
    <definedName name="_CTC220">[1]M.O.!$C$517</definedName>
    <definedName name="_OP1">[1]M.O.!$C$11</definedName>
    <definedName name="_OP2">[1]M.O.!$C$12</definedName>
    <definedName name="_OP3">[1]M.O.!$C$13</definedName>
    <definedName name="_ZC1" localSheetId="0">#REF!</definedName>
    <definedName name="_ZC1">#REF!</definedName>
    <definedName name="_ZCI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BANICOCONLUZ">[1]Materiales!$E$58</definedName>
    <definedName name="ABANICODEPARED">[1]Analisis!$F$474</definedName>
    <definedName name="ABANICOSINLUZ">[1]Materiales!$E$59</definedName>
    <definedName name="ABANICOTECHO">[1]Analisis!$F$464</definedName>
    <definedName name="ABANICOTECHOS">[1]Analisis!$F$469</definedName>
    <definedName name="ACERA">[1]Analisis!$F$1788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R">[1]Materiales!$E$36</definedName>
    <definedName name="ALAMBRE1_0">[1]Materiales!$E$746</definedName>
    <definedName name="ALAMBRENo12">[1]Materiales!$E$755</definedName>
    <definedName name="ALAMBREVARILLA">[1]Materiales!$E$661</definedName>
    <definedName name="ALAMBREVINIL12">[1]Materiales!$E$758</definedName>
    <definedName name="ALTATEN" localSheetId="0">#REF!</definedName>
    <definedName name="ALTATEN">#REF!</definedName>
    <definedName name="AMARREVARILLA20">[1]M.O.!$C$110</definedName>
    <definedName name="AMARREVARILLA40">[1]M.O.!$C$111</definedName>
    <definedName name="AMARREVARILLA80">[1]M.O.!$C$113</definedName>
    <definedName name="ANG2X2SOPLAMPCONTRA" localSheetId="0">#REF!</definedName>
    <definedName name="ANG2X2SOPLAMPCONTRA">#REF!</definedName>
    <definedName name="ARANDELAINODORO">[1]Materiales!$E$496</definedName>
    <definedName name="ARENAA">[1]Materiales!$E$6</definedName>
    <definedName name="ARENAL">[1]Materiales!$E$9</definedName>
    <definedName name="ASCENSORES">[2]Ins!$C$49</definedName>
    <definedName name="ASIENTOINOCORRIENTE" localSheetId="0">[2]Ins!#REF!</definedName>
    <definedName name="ASIENTOINOCORRIENTE">[2]Ins!#REF!</definedName>
    <definedName name="AYCARP" localSheetId="0">[2]Ins!#REF!</definedName>
    <definedName name="AYCARP">[2]Ins!#REF!</definedName>
    <definedName name="AYUDANTE">[1]M.O.!$C$8</definedName>
    <definedName name="BAJA4SDR41" localSheetId="0">#REF!</definedName>
    <definedName name="BAJA4SDR41">#REF!</definedName>
    <definedName name="BAJANTEDE3">[1]Analisis!$F$746</definedName>
    <definedName name="BAJANTEDE4">[1]Analisis!$F$753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eg_Bal" localSheetId="0">#REF!</definedName>
    <definedName name="Beg_Bal">#REF!</definedName>
    <definedName name="BIDETBCOPVC" localSheetId="0">#REF!</definedName>
    <definedName name="BIDETBCOPVC">#REF!</definedName>
    <definedName name="BIDETCOLPVC" localSheetId="0">#REF!</definedName>
    <definedName name="BIDETCOLPVC">#REF!</definedName>
    <definedName name="BLOCK4RUST" localSheetId="0">[2]Ana!#REF!</definedName>
    <definedName name="BLOCK4RUST">[2]Ana!#REF!</definedName>
    <definedName name="BLOCK820CLLENAS" localSheetId="0">[2]Ana!#REF!</definedName>
    <definedName name="BLOCK820CLLENAS">[2]Ana!#REF!</definedName>
    <definedName name="BLOCK8RUST" localSheetId="0">[2]Ana!#REF!</definedName>
    <definedName name="BLOCK8RUST">[2]Ana!#REF!</definedName>
    <definedName name="BLOQUE4">[1]Materiales!$E$651</definedName>
    <definedName name="BLOQUE6">[1]Materiales!$E$652</definedName>
    <definedName name="BLOQUESVID">[2]Ins!$E$260</definedName>
    <definedName name="BPLUV4SDR41CONTRA" localSheetId="0">#REF!</definedName>
    <definedName name="BPLUV4SDR41CONTRA">#REF!</definedName>
    <definedName name="CACERO">[1]M.O.!$C$965</definedName>
    <definedName name="CACEROCOLML">[1]M.O.!$C$959</definedName>
    <definedName name="CACEROML">[1]M.O.!$C$961</definedName>
    <definedName name="CACEROVIGAML">[1]M.O.!$C$967</definedName>
    <definedName name="CACEROZAP">[1]M.O.!$C$969</definedName>
    <definedName name="CAJAMETAL2X4DE1_2">[1]Materiales!$E$766</definedName>
    <definedName name="CAJAMETAL2X4DE3_4">[1]Materiales!$E$767</definedName>
    <definedName name="CAL">[1]Materiales!$E$16</definedName>
    <definedName name="CALENTPVC" localSheetId="0">#REF!</definedName>
    <definedName name="CALENTPVC">#REF!</definedName>
    <definedName name="CALICHE">[1]Materiales!$E$10</definedName>
    <definedName name="CAMARACAL">[2]Ana!$F$4440</definedName>
    <definedName name="CANALETACONTRA" localSheetId="0">#REF!</definedName>
    <definedName name="CANALETACONTRA">#REF!</definedName>
    <definedName name="CANTOS">[1]Analisis!$F$1064</definedName>
    <definedName name="CARANTEPECHO" localSheetId="0">[1]M.O.!#REF!</definedName>
    <definedName name="CARANTEPECHO">[1]M.O.!#REF!</definedName>
    <definedName name="CARCOL30" localSheetId="0">[1]M.O.!#REF!</definedName>
    <definedName name="CARCOL30">[1]M.O.!#REF!</definedName>
    <definedName name="CARCOL50" localSheetId="0">[1]M.O.!#REF!</definedName>
    <definedName name="CARCOL50">[1]M.O.!#REF!</definedName>
    <definedName name="CARCOLAMARRE" localSheetId="0">[1]M.O.!#REF!</definedName>
    <definedName name="CARCOLAMARRE">[1]M.O.!#REF!</definedName>
    <definedName name="CARETEO">[1]Analisis!$F$981</definedName>
    <definedName name="carlos">[2]Ana!#REF!</definedName>
    <definedName name="CARLOSAPLA" localSheetId="0">[1]M.O.!#REF!</definedName>
    <definedName name="CARLOSAPLA">[1]M.O.!#REF!</definedName>
    <definedName name="CARLOSAVARIASAGUAS" localSheetId="0">[1]M.O.!#REF!</definedName>
    <definedName name="CARLOSAVARIASAGUAS">[1]M.O.!#REF!</definedName>
    <definedName name="CARMURO" localSheetId="0">[1]M.O.!#REF!</definedName>
    <definedName name="CARMURO">[1]M.O.!#REF!</definedName>
    <definedName name="CARP1" localSheetId="0">[2]Ins!#REF!</definedName>
    <definedName name="CARP1">[2]Ins!#REF!</definedName>
    <definedName name="CARP2" localSheetId="0">[2]Ins!#REF!</definedName>
    <definedName name="CARP2">[2]Ins!#REF!</definedName>
    <definedName name="CARPDINTEL" localSheetId="0">[1]M.O.!#REF!</definedName>
    <definedName name="CARPDINTEL">[1]M.O.!#REF!</definedName>
    <definedName name="CARPVIGA2040" localSheetId="0">[1]M.O.!#REF!</definedName>
    <definedName name="CARPVIGA2040">[1]M.O.!#REF!</definedName>
    <definedName name="CARPVIGA3050" localSheetId="0">[1]M.O.!#REF!</definedName>
    <definedName name="CARPVIGA3050">[1]M.O.!#REF!</definedName>
    <definedName name="CARPVIGA3060" localSheetId="0">[1]M.O.!#REF!</definedName>
    <definedName name="CARPVIGA3060">[1]M.O.!#REF!</definedName>
    <definedName name="CARPVIGA4080" localSheetId="0">[1]M.O.!#REF!</definedName>
    <definedName name="CARPVIGA4080">[1]M.O.!#REF!</definedName>
    <definedName name="CARRAMPA" localSheetId="0">[1]M.O.!#REF!</definedName>
    <definedName name="CARRAMPA">[1]M.O.!#REF!</definedName>
    <definedName name="CASBESTO" localSheetId="0">[1]M.O.!#REF!</definedName>
    <definedName name="CASBESTO">[1]M.O.!#REF!</definedName>
    <definedName name="CBAJVEN3">[1]M.O.!$C$594</definedName>
    <definedName name="CBAJVEN4">[1]M.O.!$C$595</definedName>
    <definedName name="CBLOCK10" localSheetId="0">[2]Ins!#REF!</definedName>
    <definedName name="CBLOCK10">[2]Ins!#REF!</definedName>
    <definedName name="CBLOCK4">[1]M.O.!$C$21</definedName>
    <definedName name="CBLOCK6">[1]M.O.!$C$23</definedName>
    <definedName name="CBLOCK8">[1]M.O.!$C$25</definedName>
    <definedName name="CBOMSC34">[1]M.O.!$C$603</definedName>
    <definedName name="CBREAKERS">[1]M.O.!$C$489</definedName>
    <definedName name="CDES2">[1]M.O.!$C$646</definedName>
    <definedName name="CDES3">[1]M.O.!$C$647</definedName>
    <definedName name="CDESPISPARR2">[1]M.O.!$C$649</definedName>
    <definedName name="CDESPLU3">[1]M.O.!$C$630</definedName>
    <definedName name="CDESPLU4">[1]M.O.!$C$631</definedName>
    <definedName name="CDUCHA">[1]M.O.!$C$803</definedName>
    <definedName name="CEMEB">[1]Materiales!$E$17</definedName>
    <definedName name="CEMEG">[1]Materiales!$E$15</definedName>
    <definedName name="CEMENTOPVC">[1]Materiales!$E$24</definedName>
    <definedName name="CERBB">[1]Materiales!$E$28</definedName>
    <definedName name="CERPARED">[1]Analisis!$F$13</definedName>
    <definedName name="CFREGADERO1CAMARA">[1]M.O.!$C$809</definedName>
    <definedName name="CFREGADERO2CAMARAS">[1]M.O.!$C$810</definedName>
    <definedName name="CHAPAPOTE10CMM2">[1]Analisis!$F$1754</definedName>
    <definedName name="CHAPAPOTE10CMM3">[1]Analisis!$F$1753</definedName>
    <definedName name="CINO">[1]M.O.!$C$820</definedName>
    <definedName name="CINT1">[1]M.O.!$C$505</definedName>
    <definedName name="CINT2">[1]M.O.!$C$506</definedName>
    <definedName name="CINT3">[1]M.O.!$C$507</definedName>
    <definedName name="CINT3V">[1]M.O.!$C$508</definedName>
    <definedName name="CINT4V">[1]M.O.!$C$509</definedName>
    <definedName name="CINTAANTIRESBALANTE">[1]Analisis!$F$1891</definedName>
    <definedName name="CISTERNA4CAL">[2]Ana!$F$4527</definedName>
    <definedName name="CLAVADERO1CV">[1]M.O.!$C$866</definedName>
    <definedName name="CLAVADERO2CV">[1]M.O.!$C$868</definedName>
    <definedName name="CLAVPED">[1]M.O.!$C$834</definedName>
    <definedName name="CLLAVEDUCHA">[1]M.O.!$C$804</definedName>
    <definedName name="CLUCES">[1]M.O.!$C$513</definedName>
    <definedName name="CODO1_2HG">[1]Materiales!$E$392</definedName>
    <definedName name="CODO3X45DRENAJE">[1]Materiales!$F$262</definedName>
    <definedName name="CODO4X45">[1]Materiales!$F$263</definedName>
    <definedName name="CODODRENAJE2X45">[1]Materiales!$F$261</definedName>
    <definedName name="CODODRENAJE2X90">[1]Materiales!$F$257</definedName>
    <definedName name="CODODRENAJE3X90">[1]Materiales!$F$258</definedName>
    <definedName name="CODODRENAJE4X90">[1]Materiales!$F$259</definedName>
    <definedName name="CODOPVC1_2X90">[1]Materiales!$F$213</definedName>
    <definedName name="CODOPVC3_4X90">[1]Materiales!$F$214</definedName>
    <definedName name="CODOPVC3X90">[1]Materiales!$F$218</definedName>
    <definedName name="COLAGUA2SCH40CONTRA" localSheetId="0">#REF!</definedName>
    <definedName name="COLAGUA2SCH40CONTRA">#REF!</definedName>
    <definedName name="COLAMARRE15X20">[1]Analisis!$F$1645</definedName>
    <definedName name="COLAMARRE20X20">[1]Analisis!$F$1657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NEXBAJ4SDR41A6CONTRA" localSheetId="0">#REF!</definedName>
    <definedName name="CONEXBAJ4SDR41A6CONTRA">#REF!</definedName>
    <definedName name="CONTENML">[1]Analisis!$F$1918</definedName>
    <definedName name="CORINAL12FALDA">[1]M.O.!$C$838</definedName>
    <definedName name="CORREDERA">[1]Analisis!$E$172</definedName>
    <definedName name="CPANEL">[1]M.O.!$C$514</definedName>
    <definedName name="CSALIDA12">[1]M.O.!$C$852</definedName>
    <definedName name="CSALIDAINOD">[1]M.O.!$C$856</definedName>
    <definedName name="CTC">[1]M.O.!$C$516</definedName>
    <definedName name="CUBREFALTA3_8">[1]Materiales!$E$535</definedName>
    <definedName name="CZINC" localSheetId="0">[1]M.O.!#REF!</definedName>
    <definedName name="CZINC">[1]M.O.!#REF!</definedName>
    <definedName name="CZOCGRAPISO">[1]M.O.!$C$175</definedName>
    <definedName name="Data" localSheetId="0">#REF!</definedName>
    <definedName name="Data">#REF!</definedName>
    <definedName name="DERRETIDO">[1]Materiales!$E$21</definedName>
    <definedName name="desaaa">[1]Analisis!$F$722</definedName>
    <definedName name="DESAGUEFREGADERO">[1]Materiales!$E$540</definedName>
    <definedName name="DESAGUEPISO2">[1]Analisis!$F$829</definedName>
    <definedName name="DESMANTSE500CONTRA" localSheetId="0">#REF!</definedName>
    <definedName name="DESMANTSE500CONTRA">#REF!</definedName>
    <definedName name="DESPISO2CONTRA" localSheetId="0">#REF!</definedName>
    <definedName name="DESPISO2CONTRA">#REF!</definedName>
    <definedName name="DESPLU3">[1]Analisis!$F$730</definedName>
    <definedName name="DESPLU4">[1]Analisis!$F$738</definedName>
    <definedName name="DINTEL15X20D1">[1]Analisis!$F$1728</definedName>
    <definedName name="DINTEL20X20D1">[1]Analisis!$F$1740</definedName>
    <definedName name="DISTAGUAYMOCONTRA" localSheetId="0">#REF!</definedName>
    <definedName name="DISTAGUAYMOCONTRA">#REF!</definedName>
    <definedName name="DUCHA">[1]Materiales!$E$541</definedName>
    <definedName name="DUCHAC">[1]Analisis!$F$622</definedName>
    <definedName name="DUCHACAMBIO">[1]Analisis!$F$631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ROCK">[1]Analisis!$F$1343</definedName>
    <definedName name="ECON">[1]Materiales!$E$37</definedName>
    <definedName name="EMPINTCONACEROYMALLACONTRA" localSheetId="0">#REF!</definedName>
    <definedName name="EMPINTCONACEROYMALLACONTRA">#REF!</definedName>
    <definedName name="End_Bal" localSheetId="0">#REF!</definedName>
    <definedName name="End_Bal">#REF!</definedName>
    <definedName name="EPOX">[1]Materiales!$E$39</definedName>
    <definedName name="ESCGRA23C" localSheetId="0">[2]Ana!#REF!</definedName>
    <definedName name="ESCGRA23C">[2]Ana!#REF!</definedName>
    <definedName name="ESCGRA23G" localSheetId="0">[2]Ana!#REF!</definedName>
    <definedName name="ESCGRA23G">[2]Ana!#REF!</definedName>
    <definedName name="ESCGRABOTB" localSheetId="0">[2]Ana!#REF!</definedName>
    <definedName name="ESCGRABOTB">[2]Ana!#REF!</definedName>
    <definedName name="ESCGRABOTC" localSheetId="0">[2]Ana!#REF!</definedName>
    <definedName name="ESCGRABOTC">[2]Ana!#REF!</definedName>
    <definedName name="ESCMARAGLPR">[2]Ana!$F$440</definedName>
    <definedName name="ESCSUPCHAC" localSheetId="0">[2]Ana!#REF!</definedName>
    <definedName name="ESCSUPCHAC">[2]Ana!#REF!</definedName>
    <definedName name="ESCVIBB" localSheetId="0">[2]Ana!#REF!</definedName>
    <definedName name="ESCVIBB">[2]Ana!#REF!</definedName>
    <definedName name="ESCVIBC" localSheetId="0">[2]Ana!#REF!</definedName>
    <definedName name="ESCVIBC">[2]Ana!#REF!</definedName>
    <definedName name="ESTRIAS">[1]Analisis!$F$1070</definedName>
    <definedName name="EXCCALMANO5">[1]M.O.!$C$522</definedName>
    <definedName name="EXCRCOM3">[1]M.O.!$C$528</definedName>
    <definedName name="EXCTIERRAMANO5">[1]M.O.!$C$538</definedName>
    <definedName name="Extra_Pay" localSheetId="0">#REF!</definedName>
    <definedName name="Extra_Pay">#REF!</definedName>
    <definedName name="FECHACREACION" localSheetId="0">#REF!</definedName>
    <definedName name="FECHACREACION">#REF!</definedName>
    <definedName name="FINOPLANO">[1]Analisis!$F$1993</definedName>
    <definedName name="FRAGUACHE">[1]Analisis!$F$987</definedName>
    <definedName name="FREG1PVCCPVC" localSheetId="0">#REF!</definedName>
    <definedName name="FREG1PVCCPVC">#REF!</definedName>
    <definedName name="FREG2PVCCPVC" localSheetId="0">#REF!</definedName>
    <definedName name="FREG2PVCCPVC">#REF!</definedName>
    <definedName name="FREGADEROSENCILLOC">[1]Analisis!$F$686</definedName>
    <definedName name="FREGADEROSENCILLOCAMBIO">[1]Analisis!$F$714</definedName>
    <definedName name="FREGDOBLE">[1]Materiales!$E$545</definedName>
    <definedName name="FREGSENCILLO">[1]Materiales!$E$544</definedName>
    <definedName name="Full_Print" localSheetId="0">#REF!</definedName>
    <definedName name="Full_Print">#REF!</definedName>
    <definedName name="GABINETEPARED">[1]Analisis!$E$971</definedName>
    <definedName name="GABINETEPINOPARED">[1]Analisis!$E$973</definedName>
    <definedName name="GABINETEPINOPISO">[1]Analisis!$E$974</definedName>
    <definedName name="GABINETEPISO">[1]Analisis!$E$972</definedName>
    <definedName name="GASOLINA">[2]Ins!$E$520</definedName>
    <definedName name="GLOB6INST">[1]Analisis!$F$449</definedName>
    <definedName name="GLOB8INST">[1]Analisis!$F$454</definedName>
    <definedName name="GLOBO6">[1]Materiales!$E$55</definedName>
    <definedName name="GLOBO8">[1]Materiales!$E$56</definedName>
    <definedName name="GOTEROCOLGANTE">[1]Analisis!$F$1076</definedName>
    <definedName name="GOTERORANURA">[1]Analisis!$F$1082</definedName>
    <definedName name="GRANITO">[1]Analisis!$E$168</definedName>
    <definedName name="GRANITO30X30">[1]Analisis!$F$1828</definedName>
    <definedName name="GRAVAL">[1]Materiales!$E$8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40ENTRADAESTECONTRA" localSheetId="0">#REF!</definedName>
    <definedName name="HACOL3040ENTRADAESTECONTRA">#REF!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PEDCONTRA" localSheetId="0">#REF!</definedName>
    <definedName name="HAPEDCONTRA">#REF!</definedName>
    <definedName name="HAPISO38A20AD124ESP10">[2]Ana!$F$5084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LO10CONTRA" localSheetId="0">#REF!</definedName>
    <definedName name="HAVUELO10CONTRA">#REF!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eader_Row" localSheetId="0">ROW(#REF!)</definedName>
    <definedName name="Header_Row">ROW(#REF!)</definedName>
    <definedName name="HORM124M">[1]Analisis!$F$1204</definedName>
    <definedName name="HORM135M">[1]Analisis!$F$1180</definedName>
    <definedName name="HORM180">[1]Analisis!$F$1433</definedName>
    <definedName name="HORM210">[1]Analisis!$F$1438</definedName>
    <definedName name="HORM240">[1]Analisis!$F$1443</definedName>
    <definedName name="INO">[1]Materiales!$E$63</definedName>
    <definedName name="INOALARBCOPVC" localSheetId="0">#REF!</definedName>
    <definedName name="INOALARBCOPVC">#REF!</definedName>
    <definedName name="INOALARCOLPVC" localSheetId="0">#REF!</definedName>
    <definedName name="INOALARCOLPVC">#REF!</definedName>
    <definedName name="INOBCOSTAPASERPVC" localSheetId="0">#REF!</definedName>
    <definedName name="INOBCOSTAPASERPVC">#REF!</definedName>
    <definedName name="INOBCOTAPASERPVC" localSheetId="0">#REF!</definedName>
    <definedName name="INOBCOTAPASERPVC">#REF!</definedName>
    <definedName name="INODOROC">[1]Analisis!$F$533</definedName>
    <definedName name="INODOROCAMBIO">[1]Analisis!$F$547</definedName>
    <definedName name="INOFLUXBCOCONTRA" localSheetId="0">#REF!</definedName>
    <definedName name="INOFLUXBCOCONTRA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NTERRUPTOR3VIAS">[1]Materiales!$E$787</definedName>
    <definedName name="INTERRUPTOR4VIAS">[1]Materiales!$E$788</definedName>
    <definedName name="INTERRUPTORDOBLE">[1]Materiales!$E$785</definedName>
    <definedName name="INTERRUPTORSENCILLO">[1]Materiales!$E$784</definedName>
    <definedName name="INTERRUPTORTRIPLE">[1]Materiales!$E$786</definedName>
    <definedName name="ITBIS">[2]Ins!$E$4</definedName>
    <definedName name="JUNTACERA">[1]Materiales!$E$564</definedName>
    <definedName name="LABORATORIO">[2]Ins!$C$648</definedName>
    <definedName name="LAMP">[1]Materiales!$E$57</definedName>
    <definedName name="LAMP1">[1]Analisis!$F$434</definedName>
    <definedName name="LAMPSECADOR">[1]Materiales!$E$60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st_Row">#N/A</definedName>
    <definedName name="LAVADERODOBLE">[1]Materiales!$E$566</definedName>
    <definedName name="LAVADEROSENCILLO">[1]Materiales!$E$565</definedName>
    <definedName name="LAVAMANOS">[1]Materiales!$E$568</definedName>
    <definedName name="LAVAMANOSC">[1]Analisis!$F$572</definedName>
    <definedName name="LAVAMANOSCAMBIO">[1]Analisis!$F$586</definedName>
    <definedName name="LAVGRA1BCOPVC" localSheetId="0">#REF!</definedName>
    <definedName name="LAVGRA1BCOPVC">#REF!</definedName>
    <definedName name="LAVGRA2BCOPVC" localSheetId="0">#REF!</definedName>
    <definedName name="LAVGRA2BCOPVC">#REF!</definedName>
    <definedName name="LAVM1917BCOPVC" localSheetId="0">#REF!</definedName>
    <definedName name="LAVM1917BCOPVC">#REF!</definedName>
    <definedName name="LAVM1917COLPVC" localSheetId="0">#REF!</definedName>
    <definedName name="LAVM1917COLPVC">#REF!</definedName>
    <definedName name="LAVMOVABCOPVC" localSheetId="0">#REF!</definedName>
    <definedName name="LAVMOVABCOPVC">#REF!</definedName>
    <definedName name="LAVMOVACOLPVC" localSheetId="0">#REF!</definedName>
    <definedName name="LAVMOVACOLPVC">#REF!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IGADORA">[1]Analisis!$F$1172</definedName>
    <definedName name="LLAVEANGULAR1_2O3_8">[1]Materiales!$E$572</definedName>
    <definedName name="LLAVECHORRO1_2">[1]Materiales!$E$573</definedName>
    <definedName name="LLAVIN">[1]Materiales!$E$725</definedName>
    <definedName name="LLENADOHUECOS20">[1]M.O.!$C$114</definedName>
    <definedName name="LLENADOHUECOS40">[1]M.O.!$C$115</definedName>
    <definedName name="LLENADOHUECOS80">[1]M.O.!$C$117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UZPARQEMT" localSheetId="0">#REF!</definedName>
    <definedName name="LUZPARQEMT">#REF!</definedName>
    <definedName name="MA">'[1]MANO DE OBRA'!$C$10</definedName>
    <definedName name="MAESTROCARP" localSheetId="0">[2]Ins!#REF!</definedName>
    <definedName name="MAESTROCARP">[2]Ins!#REF!</definedName>
    <definedName name="MALLA2.310X10">[1]Materiales!$D$709</definedName>
    <definedName name="MALLA2.315X15">[1]Materiales!$D$708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T">[1]Materiales!$E$38</definedName>
    <definedName name="MARMOLITE">[1]Analisis!$E$167</definedName>
    <definedName name="MEZCLA1.3">[1]Analisis!$F$24</definedName>
    <definedName name="MEZCLA1.4">[1]Analisis!$F$38</definedName>
    <definedName name="MEZCLADORAFREGADERO">[1]Materiales!$E$582</definedName>
    <definedName name="MEZCLLAVSENC">[1]Materiales!$E$585</definedName>
    <definedName name="MOACERA">[1]M.O.!$C$41</definedName>
    <definedName name="MOCANTOS">[1]M.O.!$C$51</definedName>
    <definedName name="MOCARETEO">[1]M.O.!$C$53</definedName>
    <definedName name="MOCERCRI1520PARED">[1]M.O.!$C$189</definedName>
    <definedName name="MODESAGUE3Y4">[1]M.O.!$C$647</definedName>
    <definedName name="MOEMPANETECOL">[1]M.O.!$C$55</definedName>
    <definedName name="MOEMPANETEINT">[1]M.O.!$C$58</definedName>
    <definedName name="MOEMPANETERASGADO">[1]M.O.!$C$61</definedName>
    <definedName name="MOEMPANETETECHO1">[1]M.O.!$C$63</definedName>
    <definedName name="MOESTRIAS">[1]M.O.!$C$66</definedName>
    <definedName name="MOFINOHOR">[1]M.O.!$C$276</definedName>
    <definedName name="MOFINOINCL">[1]M.O.!$C$277</definedName>
    <definedName name="MOFRAGUACHE">[1]M.O.!$C$67</definedName>
    <definedName name="MOGOTEROCOL">[1]M.O.!$C$68</definedName>
    <definedName name="MOGOTERORAN">[1]M.O.!$C$69</definedName>
    <definedName name="MOGRANITO30">[1]M.O.!$C$144</definedName>
    <definedName name="MOIMPERACRILICO">[1]M.O.!$C$563</definedName>
    <definedName name="MOLIGADORA">[1]M.O.!$C$954</definedName>
    <definedName name="MONATILLA">[1]M.O.!$C$73</definedName>
    <definedName name="MOPIEDRA">[1]M.O.!$C$570</definedName>
    <definedName name="MOPINTURAAGUA">[1]M.O.!$C$557</definedName>
    <definedName name="MOPINTURABARNIZ">[1]M.O.!$C$551</definedName>
    <definedName name="MOPINTURAMANT">[1]M.O.!$C$566</definedName>
    <definedName name="MOPISOCERAMICA" localSheetId="0">[2]Ins!#REF!</definedName>
    <definedName name="MOPISOCERAMICA">[2]Ins!#REF!</definedName>
    <definedName name="MOPISOCERCRI11520">[1]M.O.!$C$134</definedName>
    <definedName name="MOPISOFROTADO">[1]M.O.!$C$163</definedName>
    <definedName name="MOPISOFROTAVIOL">[1]M.O.!$C$164</definedName>
    <definedName name="MOPISOHORMPUL">[1]M.O.!$C$165</definedName>
    <definedName name="MORESANE">[1]M.O.!$C$78</definedName>
    <definedName name="MORTERO1.10">[1]Analisis!$F$60</definedName>
    <definedName name="MORTERO1.2">[1]Analisis!$F$46</definedName>
    <definedName name="MORTERO1.3">[1]Analisis!$F$24</definedName>
    <definedName name="MORTERO1.4">[1]Analisis!$F$38</definedName>
    <definedName name="MORTERO110">[2]Ana!$F$4862</definedName>
    <definedName name="MORTERO13">[2]Ana!$F$4833</definedName>
    <definedName name="MORTERO14">[2]Ana!$F$4844</definedName>
    <definedName name="MOVACIADO">[1]M.O.!$C$953</definedName>
    <definedName name="MOZABALETATECHO">[1]M.O.!$C$279</definedName>
    <definedName name="MUROBLOQCAL6">[1]Analisis!$F$1329</definedName>
    <definedName name="MURODE4">[1]Analisis!$F$1233</definedName>
    <definedName name="MURODE6A40">[1]Analisis!$F$1244</definedName>
    <definedName name="MURODE6A80">[1]Analisis!$F$1255</definedName>
    <definedName name="MURODE6VIOL">[1]Analisis!$F$1266</definedName>
    <definedName name="MURODE8A20">[1]Analisis!$F$1289</definedName>
    <definedName name="MURODE8A40">[1]Analisis!$F$1300</definedName>
    <definedName name="MURODE8A80">[1]Analisis!$F$1311</definedName>
    <definedName name="MURODE8CCLLENA">[1]Analisis!$F$1322</definedName>
    <definedName name="MURODE8DOBLEACERO">[1]Analisis!$F$1278</definedName>
    <definedName name="NATILLA">[1]Analisis!$F$992</definedName>
    <definedName name="NIPLE1_2X4HG">[1]Materiales!$E$418</definedName>
    <definedName name="NIPLE3_8">[1]Materiales!$E$586</definedName>
    <definedName name="Num_Pmt_Per_Year" localSheetId="0">#REF!</definedName>
    <definedName name="Num_Pmt_Per_Year">#REF!</definedName>
    <definedName name="Number_of_Payments" localSheetId="0">MATCH(0.01,'Pres. Contratado'!End_Bal,-1)+1</definedName>
    <definedName name="Number_of_Payments">MATCH(0.01,End_Bal,-1)+1</definedName>
    <definedName name="OP.1">'[1]MANO DE OBRA'!$C$9</definedName>
    <definedName name="OP.2">'[1]MANO DE OBRA'!$C$8</definedName>
    <definedName name="ORINAL">[1]Analisis!$F$874</definedName>
    <definedName name="ORINALCAMBIO">[1]Analisis!$F$884</definedName>
    <definedName name="PANEL12ESPACIOS">[1]Analisis!$F$390</definedName>
    <definedName name="PANEL16ESPACIOS">[1]Analisis!$F$397</definedName>
    <definedName name="PANEL24ESPACIOS">[1]Analisis!$F$404</definedName>
    <definedName name="PANEL2ESPACIOS">[1]Analisis!$F$362</definedName>
    <definedName name="PANEL30ESPACIOS">[1]Analisis!$F$420</definedName>
    <definedName name="PANEL4ESPACIOS">[1]Analisis!$F$369</definedName>
    <definedName name="PANEL6ESPACIOS">[1]Analisis!$F$376</definedName>
    <definedName name="PANEL8ESPACIOS">[1]Analisis!$F$383</definedName>
    <definedName name="PAÑETECOL">[1]Analisis!$F$1006</definedName>
    <definedName name="PAÑETEEXTERIOR">[1]Analisis!$F$1027</definedName>
    <definedName name="PAÑETEINTERIOR">[1]Analisis!$F$1019</definedName>
    <definedName name="PAÑETEPULIDO">[1]Analisis!$F$1058</definedName>
    <definedName name="PAÑETERASGADO">[1]Analisis!$F$1035</definedName>
    <definedName name="PAÑETERUSTICO">[1]Analisis!$F$1050</definedName>
    <definedName name="PAÑETETECHO">[1]Analisis!$F$1043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DATE(YEAR('Pres. Contratado'!Loan_Start),MONTH('Pres. Contratado'!Loan_Start)+Payment_Number,DAY('Pres. Contratado'!Loan_Start))</definedName>
    <definedName name="Payment_Date">DATE(YEAR(Loan_Start),MONTH(Loan_Start)+Payment_Number,DAY(Loan_Start))</definedName>
    <definedName name="PBLOCK4">[2]Ins!$E$225</definedName>
    <definedName name="PBLOCK6">[2]Ins!$E$228</definedName>
    <definedName name="PEON">[1]M.O.!$C$15</definedName>
    <definedName name="PEONCARP" localSheetId="0">[2]Ins!#REF!</definedName>
    <definedName name="PEONCARP">[2]Ins!#REF!</definedName>
    <definedName name="PERFIL4X4">[1]Materiales!$E$881</definedName>
    <definedName name="PHCH23BCO">[2]Ins!$E$534</definedName>
    <definedName name="pino1x12bruto">[2]Ins!$E$705</definedName>
    <definedName name="PINTEPOX">[1]Analisis!$F$93</definedName>
    <definedName name="PINTMAN">[2]Ana!$F$4916</definedName>
    <definedName name="PINTURAACRILICA">[1]Analisis!$F$70</definedName>
    <definedName name="PINTURAECONOTE">[1]Analisis!$F$107</definedName>
    <definedName name="PINTURALACA">[1]Analisis!$F$100</definedName>
    <definedName name="PINTURAMANT">[1]Analisis!$F$122</definedName>
    <definedName name="PINTURASEMIG">[1]Analisis!$F$147</definedName>
    <definedName name="PINTURATRAFICO">[1]Analisis!$F$114</definedName>
    <definedName name="PISOCERAMICA">[1]Analisis!$F$1848</definedName>
    <definedName name="PISOPORCELANATO">[1]Analisis!$F$1858</definedName>
    <definedName name="PLANTASELECT">[2]Ins!$C$838</definedName>
    <definedName name="PLIGADORA2">[2]Ins!$E$522</definedName>
    <definedName name="PORCELANATO">[1]Materiales!$E$33</definedName>
    <definedName name="PRES.">#REF!</definedName>
    <definedName name="Princ" localSheetId="0">#REF!</definedName>
    <definedName name="Princ">#REF!</definedName>
    <definedName name="_xlnm.Print_Area" localSheetId="0">'Pres. Contratado'!$A$1:$F$84</definedName>
    <definedName name="Print_Area_Reset" localSheetId="0">OFFSET('Pres. Contratado'!Full_Print,0,0,[0]!Last_Row)</definedName>
    <definedName name="Print_Area_Reset">OFFSET(Full_Print,0,0,Last_Row)</definedName>
    <definedName name="_xlnm.Print_Titles" localSheetId="0">'Pres. Contratado'!$9:$9</definedName>
    <definedName name="PROYECTADA">[1]Analisis!$E$173</definedName>
    <definedName name="PULIDOYBRILLADO">[1]Analisis!$E$1827</definedName>
    <definedName name="PVC_3">[1]Materiales!$E$69</definedName>
    <definedName name="PVC1_2">[1]Materiales!$E$73</definedName>
    <definedName name="PVC3_4">[1]Materiales!$E$72</definedName>
    <definedName name="RED1_2A3_8HG">[1]Materiales!$E$433</definedName>
    <definedName name="REGLAEMPAÑETE">[1]Materiales!$E$640</definedName>
    <definedName name="RELLENOARENA">[1]Analisis!$F$1356</definedName>
    <definedName name="RELLENOARENAE">[1]Analisis!$F$1364</definedName>
    <definedName name="RELLENOCALICHE">[1]Analisis!$F$1371</definedName>
    <definedName name="RELLENOCALICHEE">[1]Analisis!$F$1379</definedName>
    <definedName name="RELLENOCALICHEYARENA">[1]Analisis!$F$1387</definedName>
    <definedName name="RELLENOCALICHEYARENAE">[1]Analisis!$F$1396</definedName>
    <definedName name="RELLENOREPOSICION">[1]Analisis!$F$1402</definedName>
    <definedName name="RELLENOREPOSICIONE">[1]Analisis!$F$1409</definedName>
    <definedName name="REMOCIONCAPAVEGETAL">[1]Analisis!$F$1414</definedName>
    <definedName name="RESANE">[1]Analisis!$F$998</definedName>
    <definedName name="SALARIO">[1]M.O.!$C$4</definedName>
    <definedName name="SALOMONICAS">[1]Analisis!$E$171</definedName>
    <definedName name="SBOTONTIMBRE">[1]Analisis!$F$355</definedName>
    <definedName name="SCALENTADOR">[1]Analisis!$F$310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EMIGL">[1]Materiales!$E$42</definedName>
    <definedName name="SEPTICOTIESDIS" localSheetId="0">#REF!</definedName>
    <definedName name="SEPTICOTIESDIS">#REF!</definedName>
    <definedName name="SHEETROCK">[1]Analisis!$E$177</definedName>
    <definedName name="SIFON2">[1]Materiales!$F$266</definedName>
    <definedName name="SIFONLAV1_4PVC">[1]Materiales!$E$598</definedName>
    <definedName name="SILICONTUBO">[1]Materiales!$E$613</definedName>
    <definedName name="SINTERRUPTOR3VIAS">[1]Analisis!$F$252</definedName>
    <definedName name="SINTERRUPTOR4VIAS">[1]Analisis!$F$263</definedName>
    <definedName name="SINTERRUPTORDOBLE">[1]Analisis!$F$229</definedName>
    <definedName name="SINTERRUPTORSENCILLO">[1]Analisis!$F$217</definedName>
    <definedName name="SINTERRUPTORTRIPLE">[1]Analisis!$F$241</definedName>
    <definedName name="SLAVADERODOBLE">[1]Analisis!$F$775</definedName>
    <definedName name="SLAVADEROSENCILLO">[1]Analisis!$F$797</definedName>
    <definedName name="SLUZCENITAL">[1]Analisis!$F$205</definedName>
    <definedName name="STELEFONOTAPA">[1]Analisis!$F$332</definedName>
    <definedName name="STOMACORRIENTE110">[1]Analisis!$F$285</definedName>
    <definedName name="STOMACORRIENTE220">[1]Analisis!$F$298</definedName>
    <definedName name="TABIQUESBAÑOSM2CONTRA" localSheetId="0">#REF!</definedName>
    <definedName name="TABIQUESBAÑOSM2CONTRA">#REF!</definedName>
    <definedName name="TAPE3M">[1]Materiales!$E$817</definedName>
    <definedName name="TEE1_2HG">[1]Materiales!$E$464</definedName>
    <definedName name="TEFLON">[1]Materiales!$E$447</definedName>
    <definedName name="THINN">[1]Materiales!$E$46</definedName>
    <definedName name="TNC">'[1]MANO DE OBRA'!$C$4</definedName>
    <definedName name="TOMACORRIENTE110">[1]Materiales!$E$822</definedName>
    <definedName name="TOMACORRIENTE220">[1]Materiales!$E$823</definedName>
    <definedName name="TORNILLOINODORO">[1]Materiales!$E$600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RAFICO">[1]Materiales!$E$45</definedName>
    <definedName name="TRINCHERA">[1]Analisis!$F$188</definedName>
    <definedName name="TUBO1_2HG">[1]Materiales!$E$473</definedName>
    <definedName name="TUBO3DRENAJE">[1]Materiales!$F$80</definedName>
    <definedName name="TUBO4DRENAJE">[1]Materiales!$F$81</definedName>
    <definedName name="TUBODRENAJE11_2">[1]Materiales!$F$78</definedName>
    <definedName name="TUBOFLEXIBLEINODORO">[1]Materiales!$E$606</definedName>
    <definedName name="TUBOFLEXLAV">[1]Materiales!$E$605</definedName>
    <definedName name="TUBOSDR26_2">[1]Materiales!$F$127</definedName>
    <definedName name="TUBOSDR261_2">[1]Materiales!$F$123</definedName>
    <definedName name="TUBOSDR41_2">[1]Materiales!$F$96</definedName>
    <definedName name="TUBOSDR41DE4">[1]Materiales!$F$98</definedName>
    <definedName name="TUBOSRD41_3">[1]Materiales!$F$97</definedName>
    <definedName name="TYDE4X2">[1]Materiales!$F$295</definedName>
    <definedName name="TYDE4X3">[1]Materiales!$F$296</definedName>
    <definedName name="UNIONUNIV1_2HG">[1]Materiales!$E$482</definedName>
    <definedName name="VACIADOAMANO">[1]Analisis!$F$1108</definedName>
    <definedName name="Values_Entered" localSheetId="0">IF('Pres. Contratado'!Loan_Amount*'Pres. Contratado'!Interest_Rate*'Pres. Contratado'!Loan_Years*'Pres. Contratado'!Loan_Start&gt;0,1,0)</definedName>
    <definedName name="Values_Entered">IF(Loan_Amount*Interest_Rate*Loan_Years*Loan_Start&gt;0,1,0)</definedName>
    <definedName name="VARILLAQQ">[1]Materiales!$E$660</definedName>
    <definedName name="VERTEDERO">[1]Analisis!$F$818</definedName>
    <definedName name="VIGAAMARRE15X20">[1]Analisis!$F$1692</definedName>
    <definedName name="VIGAAMARRE20X20">[1]Analisis!$F$1702</definedName>
    <definedName name="YEEDE4">[1]Materiales!$F$300</definedName>
    <definedName name="ZABALETADETECHO">[1]Analisis!$F$1999</definedName>
    <definedName name="ZAPATA30X20135">[1]Analisis!$F$1519</definedName>
    <definedName name="ZAPATA30X20180">[1]Analisis!$F$1547</definedName>
    <definedName name="ZAPATA45X20135">[1]Analisis!$F$1526</definedName>
    <definedName name="ZAPATA45X20180">[1]Analisis!$F$1552</definedName>
    <definedName name="ZAPATA45X25135">[1]Analisis!$F$1533</definedName>
    <definedName name="ZAPATA45X25180">[1]Analisis!$F$1558</definedName>
    <definedName name="ZAPATA45X25180DE5">[1]Analisis!$F$1578</definedName>
    <definedName name="ZAPATA45X25180DE7">[1]Analisis!$F$1585</definedName>
    <definedName name="ZAPATADE60X25180">[1]Analisis!$F$1591</definedName>
    <definedName name="ZOCALOGRAN30X7">[1]Analisis!$F$1906</definedName>
    <definedName name="ZOCALOPORCELANATO">[1]Analisis!$F$1914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1" l="1"/>
  <c r="F38" i="1"/>
  <c r="F37" i="1"/>
  <c r="F54" i="1" l="1"/>
  <c r="F56" i="1" s="1"/>
  <c r="F49" i="1"/>
  <c r="F50" i="1" l="1"/>
  <c r="F43" i="1"/>
  <c r="F41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6" i="1"/>
  <c r="F40" i="1"/>
  <c r="F39" i="1"/>
  <c r="F13" i="1"/>
  <c r="F36" i="1"/>
  <c r="F12" i="1"/>
  <c r="F45" i="1" l="1"/>
  <c r="F32" i="1"/>
  <c r="F14" i="1"/>
  <c r="F58" i="1" l="1"/>
  <c r="F64" i="1" s="1"/>
  <c r="F67" i="1" l="1"/>
  <c r="F69" i="1"/>
  <c r="F65" i="1"/>
  <c r="F61" i="1"/>
  <c r="F62" i="1" s="1"/>
  <c r="F63" i="1"/>
  <c r="F70" i="1"/>
  <c r="F68" i="1"/>
  <c r="F66" i="1"/>
  <c r="F71" i="1" l="1"/>
  <c r="F8" i="1" s="1"/>
</calcChain>
</file>

<file path=xl/sharedStrings.xml><?xml version="1.0" encoding="utf-8"?>
<sst xmlns="http://schemas.openxmlformats.org/spreadsheetml/2006/main" count="98" uniqueCount="77">
  <si>
    <t>DESCRIPCION DE LA OBRA</t>
  </si>
  <si>
    <t xml:space="preserve">NOMBRE DEL CENTRO </t>
  </si>
  <si>
    <t>DIRECCION DEL CENTRO</t>
  </si>
  <si>
    <t xml:space="preserve">TOTAL GENERAL        </t>
  </si>
  <si>
    <t>No.</t>
  </si>
  <si>
    <t>Descripción</t>
  </si>
  <si>
    <t>A</t>
  </si>
  <si>
    <t>B</t>
  </si>
  <si>
    <t>SUBTOTAL  GENERAL:</t>
  </si>
  <si>
    <t>L</t>
  </si>
  <si>
    <t>Gastos Indirectos</t>
  </si>
  <si>
    <t xml:space="preserve">Transporte </t>
  </si>
  <si>
    <t xml:space="preserve">Imprevistos </t>
  </si>
  <si>
    <t xml:space="preserve">Pensión y Jubilaciones </t>
  </si>
  <si>
    <t>Total General:</t>
  </si>
  <si>
    <t>DIRECCION DE MEDICAMENTO ALTO COSTO Y AYUD. MEDICAS</t>
  </si>
  <si>
    <t>Av. John F. Kennedy esq. Ortega y Gasset</t>
  </si>
  <si>
    <t xml:space="preserve">DEMOLICIÓN </t>
  </si>
  <si>
    <t>CONSTRUCCION DE MURO EN BLOCK</t>
  </si>
  <si>
    <t>SEÑALIZACION INTERNA</t>
  </si>
  <si>
    <t>C</t>
  </si>
  <si>
    <t>D</t>
  </si>
  <si>
    <t>Demolición de muro y farsa columna ambos de sheetrock en pasillo principal de acceso a las oficinas, incluye movilización interna de escombros</t>
  </si>
  <si>
    <t>Viaje</t>
  </si>
  <si>
    <t>PA</t>
  </si>
  <si>
    <t>Block de 6´´ de hormigón</t>
  </si>
  <si>
    <t>Varilla de 3/8´´ x 20´</t>
  </si>
  <si>
    <t>UD</t>
  </si>
  <si>
    <t>Arena gruesa itabo amarilla</t>
  </si>
  <si>
    <t>Arena fina de pañete azul</t>
  </si>
  <si>
    <t>Regla cepillada de 1 x 4 x 12</t>
  </si>
  <si>
    <t xml:space="preserve">Cemento gris </t>
  </si>
  <si>
    <t>FDA</t>
  </si>
  <si>
    <t>Cedazo para cernir</t>
  </si>
  <si>
    <t>Clavos de acero de 2 1/2´´</t>
  </si>
  <si>
    <t>LB</t>
  </si>
  <si>
    <t>Pintura acrílica superior</t>
  </si>
  <si>
    <t>GL</t>
  </si>
  <si>
    <t>Masilla acrílica para concreto</t>
  </si>
  <si>
    <t>Pliego de liga de agua # 100</t>
  </si>
  <si>
    <t>Brocha de 4´´</t>
  </si>
  <si>
    <t>DIA</t>
  </si>
  <si>
    <t>Mo de pintura, brigada (1 OP. De 1ra), incluye movilización de materiales</t>
  </si>
  <si>
    <t>M²</t>
  </si>
  <si>
    <t>M³</t>
  </si>
  <si>
    <t>SUB-TOTAL</t>
  </si>
  <si>
    <t>MISCELÁNEOS</t>
  </si>
  <si>
    <t>Limpieza continua y final</t>
  </si>
  <si>
    <t>E</t>
  </si>
  <si>
    <t>Bote de escombros con carguío manual, uso de camión de 6.00m3</t>
  </si>
  <si>
    <t>Rolo y mota anti gota</t>
  </si>
  <si>
    <t xml:space="preserve">Mano de obra de albañilería, brigada (1 OP de 1ra + 2 ay.), incluye movilización de materiales </t>
  </si>
  <si>
    <t>Suministro y colocación de shutter de seguridad</t>
  </si>
  <si>
    <t>Suministro y colocación de rótulos en material acrílico de 14´´ x 5´´ de 5mm de espesor y vinil adhesivo, incluye piezas de anclaje de acero inoxidable</t>
  </si>
  <si>
    <t>Cantidad</t>
  </si>
  <si>
    <t>Und.</t>
  </si>
  <si>
    <t>Precios</t>
  </si>
  <si>
    <t>Valores</t>
  </si>
  <si>
    <t>Seguridad en Obra (Reglamento 522-06 Seguridad y Salud en Obra )</t>
  </si>
  <si>
    <t>Beneficios (dirección técnica)</t>
  </si>
  <si>
    <t>ITBIS (sobre dirección técnica)</t>
  </si>
  <si>
    <t xml:space="preserve">Gastos administrativos </t>
  </si>
  <si>
    <t>Supervisión</t>
  </si>
  <si>
    <t xml:space="preserve">CODIA </t>
  </si>
  <si>
    <t>Seguros y Fianzas</t>
  </si>
  <si>
    <t>CRISTALES FIJOS Y PUERTAS, PARTE FRONTAL.</t>
  </si>
  <si>
    <t>Desmonte de cristales fijos existenetes, incluye movilización interna</t>
  </si>
  <si>
    <t>Desmonte y reinstalación  de puerta en vidrio flotante existentes, incluye mantenimiento de bisagras y cambio de cerraduras.</t>
  </si>
  <si>
    <t>Desmonte y reinstalación de puerta comercial de aluminio y vidrio existente, incluye mantenimiento de bisagras y cambio de cerraduras.</t>
  </si>
  <si>
    <t>Suministro y colocación de laminado con papel frost, incluye franjas y logos impresos según diseño.</t>
  </si>
  <si>
    <t>M</t>
  </si>
  <si>
    <t>Suministro y colocación de franja de poliestireno expandido foam  de 2"x 1/2", en todo el perímetro laterar y superior de los marcos de aluminios, a los fines de disipar los movimientos y evitar las rupturas en los cristales  producidas por cortantes y vibraciones. (incluye masillado para acabado)</t>
  </si>
  <si>
    <t>Suministro y colocación de laminado Antisol, transparente, para la proteccion de los rayos ultravioletas.</t>
  </si>
  <si>
    <t>Suministro y colocación de cristales fijos en vidrio con laminado de alta seguridad color claro, de 3/8", incluye marcos y/o paneles con tuberias huecas de 2''x2" color aluminio mate , canteados, asi como tambien bases molduras a presion y tapas molduras a presion.</t>
  </si>
  <si>
    <t>TRABAJOS DE SUSTITUCION DE CRISTALES EN FACHADA FRONTAL DE ALTO COSTO.</t>
  </si>
  <si>
    <t>SdC-21-2019</t>
  </si>
  <si>
    <t>“Servicio para sustitución de Cristales en fachada frontal de Alto Costo de Medicamentos y Ayudas Médicas”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</si>
</sst>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RD$&quot;#,##0_);[Red]\(&quot;RD$&quot;#,##0\)"/>
    <numFmt numFmtId="167" formatCode="&quot;RD$&quot;#,##0.00_);[Red]\(&quot;RD$&quot;#,##0.00\)"/>
    <numFmt numFmtId="168" formatCode="_(&quot;RD$&quot;* #,##0.00_);_(&quot;RD$&quot;* \(#,##0.00\);_(&quot;RD$&quot;* &quot;-&quot;??_);_(@_)"/>
    <numFmt numFmtId="169" formatCode="#,##0.00\ _€"/>
    <numFmt numFmtId="170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0"/>
      <name val="Arial"/>
      <family val="2"/>
    </font>
    <font>
      <i/>
      <sz val="16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36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libri"/>
      <family val="2"/>
    </font>
    <font>
      <sz val="20"/>
      <color theme="1"/>
      <name val="Times New Roman"/>
      <family val="1"/>
    </font>
    <font>
      <sz val="24"/>
      <color theme="1"/>
      <name val="Times New Roman"/>
      <family val="1"/>
    </font>
    <font>
      <sz val="10"/>
      <name val="Courier New"/>
      <family val="3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rgb="FF3FEF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Fill="0" applyBorder="0" applyAlignment="0" applyProtection="0">
      <alignment vertical="top"/>
      <protection locked="0"/>
    </xf>
    <xf numFmtId="0" fontId="21" fillId="9" borderId="1" applyNumberFormat="0" applyAlignment="0" applyProtection="0"/>
    <xf numFmtId="0" fontId="22" fillId="0" borderId="6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4" borderId="7" applyNumberFormat="0" applyFont="0" applyAlignment="0" applyProtection="0"/>
    <xf numFmtId="0" fontId="24" fillId="16" borderId="8" applyNumberFormat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7" fontId="32" fillId="0" borderId="0" applyFont="0" applyFill="0" applyBorder="0" applyAlignment="0" applyProtection="0"/>
  </cellStyleXfs>
  <cellXfs count="190">
    <xf numFmtId="0" fontId="0" fillId="0" borderId="0" xfId="0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justify" vertical="top"/>
    </xf>
    <xf numFmtId="0" fontId="27" fillId="0" borderId="0" xfId="0" applyFont="1" applyAlignment="1">
      <alignment vertical="top"/>
    </xf>
    <xf numFmtId="43" fontId="27" fillId="0" borderId="0" xfId="41" applyFont="1" applyAlignment="1">
      <alignment vertical="top"/>
    </xf>
    <xf numFmtId="0" fontId="6" fillId="0" borderId="0" xfId="59" applyFont="1" applyAlignment="1">
      <alignment horizontal="center" vertical="top"/>
    </xf>
    <xf numFmtId="0" fontId="6" fillId="0" borderId="0" xfId="59" applyFont="1" applyAlignment="1">
      <alignment horizontal="justify" vertical="top"/>
    </xf>
    <xf numFmtId="0" fontId="6" fillId="0" borderId="0" xfId="59" applyFont="1" applyBorder="1" applyAlignment="1">
      <alignment horizontal="justify" vertical="top"/>
    </xf>
    <xf numFmtId="43" fontId="6" fillId="0" borderId="0" xfId="41" applyFont="1" applyBorder="1" applyAlignment="1">
      <alignment vertical="top"/>
    </xf>
    <xf numFmtId="0" fontId="6" fillId="0" borderId="9" xfId="59" applyFont="1" applyBorder="1" applyAlignment="1">
      <alignment horizontal="center" vertical="top"/>
    </xf>
    <xf numFmtId="0" fontId="6" fillId="0" borderId="9" xfId="59" applyFont="1" applyBorder="1" applyAlignment="1">
      <alignment horizontal="justify" vertical="top"/>
    </xf>
    <xf numFmtId="167" fontId="8" fillId="19" borderId="9" xfId="41" applyNumberFormat="1" applyFont="1" applyFill="1" applyBorder="1" applyAlignment="1">
      <alignment vertical="top"/>
    </xf>
    <xf numFmtId="0" fontId="8" fillId="18" borderId="0" xfId="59" applyFont="1" applyFill="1" applyBorder="1" applyAlignment="1">
      <alignment horizontal="center" vertical="top"/>
    </xf>
    <xf numFmtId="0" fontId="8" fillId="0" borderId="9" xfId="59" applyFont="1" applyBorder="1" applyAlignment="1">
      <alignment horizontal="center" vertical="top"/>
    </xf>
    <xf numFmtId="0" fontId="6" fillId="0" borderId="9" xfId="59" applyFont="1" applyFill="1" applyBorder="1" applyAlignment="1">
      <alignment horizontal="justify" vertical="top"/>
    </xf>
    <xf numFmtId="169" fontId="6" fillId="0" borderId="9" xfId="41" applyNumberFormat="1" applyFont="1" applyBorder="1" applyAlignment="1">
      <alignment horizontal="right" vertical="top"/>
    </xf>
    <xf numFmtId="169" fontId="6" fillId="0" borderId="9" xfId="47" applyNumberFormat="1" applyFont="1" applyBorder="1" applyAlignment="1">
      <alignment horizontal="center" vertical="top"/>
    </xf>
    <xf numFmtId="165" fontId="6" fillId="0" borderId="9" xfId="41" applyNumberFormat="1" applyFont="1" applyBorder="1" applyAlignment="1">
      <alignment horizontal="right" vertical="top"/>
    </xf>
    <xf numFmtId="0" fontId="8" fillId="0" borderId="9" xfId="59" applyFont="1" applyBorder="1" applyAlignment="1">
      <alignment horizontal="justify" vertical="top"/>
    </xf>
    <xf numFmtId="169" fontId="27" fillId="0" borderId="9" xfId="41" applyNumberFormat="1" applyFont="1" applyBorder="1" applyAlignment="1">
      <alignment horizontal="right" vertical="top"/>
    </xf>
    <xf numFmtId="169" fontId="27" fillId="0" borderId="9" xfId="0" applyNumberFormat="1" applyFont="1" applyBorder="1" applyAlignment="1">
      <alignment horizontal="center" vertical="top"/>
    </xf>
    <xf numFmtId="0" fontId="8" fillId="21" borderId="9" xfId="59" applyFont="1" applyFill="1" applyBorder="1" applyAlignment="1">
      <alignment horizontal="center" vertical="top"/>
    </xf>
    <xf numFmtId="0" fontId="8" fillId="21" borderId="9" xfId="59" applyFont="1" applyFill="1" applyBorder="1" applyAlignment="1">
      <alignment horizontal="justify" vertical="top"/>
    </xf>
    <xf numFmtId="43" fontId="8" fillId="21" borderId="9" xfId="47" applyFont="1" applyFill="1" applyBorder="1" applyAlignment="1">
      <alignment horizontal="right" vertical="top"/>
    </xf>
    <xf numFmtId="43" fontId="8" fillId="21" borderId="9" xfId="47" applyFont="1" applyFill="1" applyBorder="1" applyAlignment="1">
      <alignment horizontal="center" vertical="top"/>
    </xf>
    <xf numFmtId="43" fontId="8" fillId="21" borderId="9" xfId="41" applyFont="1" applyFill="1" applyBorder="1" applyAlignment="1">
      <alignment vertical="top"/>
    </xf>
    <xf numFmtId="167" fontId="8" fillId="21" borderId="9" xfId="41" applyNumberFormat="1" applyFont="1" applyFill="1" applyBorder="1" applyAlignment="1">
      <alignment vertical="top"/>
    </xf>
    <xf numFmtId="0" fontId="6" fillId="20" borderId="9" xfId="59" applyFont="1" applyFill="1" applyBorder="1" applyAlignment="1">
      <alignment horizontal="center" vertical="top"/>
    </xf>
    <xf numFmtId="0" fontId="6" fillId="20" borderId="9" xfId="59" applyFont="1" applyFill="1" applyBorder="1" applyAlignment="1">
      <alignment horizontal="justify" vertical="top"/>
    </xf>
    <xf numFmtId="43" fontId="6" fillId="20" borderId="9" xfId="47" applyFont="1" applyFill="1" applyBorder="1" applyAlignment="1">
      <alignment horizontal="right" vertical="top"/>
    </xf>
    <xf numFmtId="43" fontId="6" fillId="20" borderId="9" xfId="41" applyFont="1" applyFill="1" applyBorder="1" applyAlignment="1">
      <alignment vertical="top"/>
    </xf>
    <xf numFmtId="43" fontId="6" fillId="0" borderId="9" xfId="47" applyFont="1" applyBorder="1" applyAlignment="1">
      <alignment horizontal="right" vertical="top"/>
    </xf>
    <xf numFmtId="43" fontId="6" fillId="0" borderId="9" xfId="47" applyFont="1" applyBorder="1" applyAlignment="1">
      <alignment horizontal="center" vertical="top"/>
    </xf>
    <xf numFmtId="43" fontId="6" fillId="0" borderId="9" xfId="41" applyFont="1" applyBorder="1" applyAlignment="1">
      <alignment vertical="top"/>
    </xf>
    <xf numFmtId="166" fontId="8" fillId="0" borderId="9" xfId="41" applyNumberFormat="1" applyFont="1" applyBorder="1" applyAlignment="1">
      <alignment vertical="top"/>
    </xf>
    <xf numFmtId="0" fontId="6" fillId="21" borderId="9" xfId="59" applyFont="1" applyFill="1" applyBorder="1" applyAlignment="1">
      <alignment horizontal="center" vertical="top"/>
    </xf>
    <xf numFmtId="0" fontId="6" fillId="0" borderId="0" xfId="59" applyFont="1" applyAlignment="1">
      <alignment vertical="top"/>
    </xf>
    <xf numFmtId="43" fontId="6" fillId="0" borderId="0" xfId="41" applyFont="1" applyAlignment="1">
      <alignment vertical="top"/>
    </xf>
    <xf numFmtId="43" fontId="8" fillId="0" borderId="0" xfId="41" applyFont="1" applyBorder="1" applyAlignment="1">
      <alignment vertical="top"/>
    </xf>
    <xf numFmtId="0" fontId="6" fillId="0" borderId="0" xfId="59" applyFont="1" applyBorder="1" applyAlignment="1">
      <alignment horizontal="center" vertical="top"/>
    </xf>
    <xf numFmtId="43" fontId="6" fillId="0" borderId="0" xfId="47" applyFont="1" applyBorder="1" applyAlignment="1">
      <alignment horizontal="center" vertical="top"/>
    </xf>
    <xf numFmtId="43" fontId="6" fillId="0" borderId="0" xfId="29" applyFont="1" applyBorder="1" applyAlignment="1">
      <alignment horizontal="center" vertical="top"/>
    </xf>
    <xf numFmtId="43" fontId="6" fillId="0" borderId="0" xfId="41" applyFont="1" applyBorder="1" applyAlignment="1">
      <alignment horizontal="center" vertical="top"/>
    </xf>
    <xf numFmtId="43" fontId="8" fillId="0" borderId="0" xfId="59" applyNumberFormat="1" applyFont="1" applyBorder="1" applyAlignment="1">
      <alignment horizontal="center" vertical="top"/>
    </xf>
    <xf numFmtId="43" fontId="8" fillId="0" borderId="0" xfId="41" applyFont="1" applyBorder="1" applyAlignment="1">
      <alignment horizontal="center" vertical="top"/>
    </xf>
    <xf numFmtId="43" fontId="8" fillId="0" borderId="0" xfId="47" applyFont="1" applyBorder="1" applyAlignment="1">
      <alignment horizontal="center" vertical="top"/>
    </xf>
    <xf numFmtId="0" fontId="8" fillId="0" borderId="0" xfId="59" applyFont="1" applyBorder="1" applyAlignment="1">
      <alignment horizontal="center" vertical="top"/>
    </xf>
    <xf numFmtId="43" fontId="27" fillId="0" borderId="0" xfId="41" applyFont="1" applyAlignment="1">
      <alignment horizontal="center" vertical="top"/>
    </xf>
    <xf numFmtId="0" fontId="6" fillId="0" borderId="0" xfId="59" applyFont="1" applyBorder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horizontal="center" vertical="top"/>
    </xf>
    <xf numFmtId="43" fontId="27" fillId="0" borderId="0" xfId="41" applyFont="1" applyBorder="1" applyAlignment="1">
      <alignment vertical="top"/>
    </xf>
    <xf numFmtId="167" fontId="8" fillId="19" borderId="0" xfId="41" applyNumberFormat="1" applyFont="1" applyFill="1" applyBorder="1" applyAlignment="1">
      <alignment vertical="top"/>
    </xf>
    <xf numFmtId="43" fontId="8" fillId="18" borderId="0" xfId="47" applyFont="1" applyFill="1" applyBorder="1" applyAlignment="1">
      <alignment horizontal="center" vertical="top"/>
    </xf>
    <xf numFmtId="43" fontId="8" fillId="18" borderId="0" xfId="41" applyFont="1" applyFill="1" applyBorder="1" applyAlignment="1">
      <alignment vertical="top"/>
    </xf>
    <xf numFmtId="0" fontId="28" fillId="19" borderId="0" xfId="0" applyFont="1" applyFill="1" applyBorder="1" applyAlignment="1">
      <alignment horizontal="center" vertical="top"/>
    </xf>
    <xf numFmtId="0" fontId="8" fillId="19" borderId="0" xfId="59" applyFont="1" applyFill="1" applyBorder="1" applyAlignment="1">
      <alignment horizontal="justify" vertical="top"/>
    </xf>
    <xf numFmtId="169" fontId="6" fillId="0" borderId="0" xfId="47" applyNumberFormat="1" applyFont="1" applyFill="1" applyBorder="1" applyAlignment="1">
      <alignment horizontal="right" vertical="top"/>
    </xf>
    <xf numFmtId="169" fontId="6" fillId="0" borderId="0" xfId="47" applyNumberFormat="1" applyFont="1" applyFill="1" applyBorder="1" applyAlignment="1">
      <alignment horizontal="center" vertical="top"/>
    </xf>
    <xf numFmtId="169" fontId="6" fillId="0" borderId="0" xfId="41" applyNumberFormat="1" applyFont="1" applyFill="1" applyBorder="1" applyAlignment="1">
      <alignment horizontal="right" vertical="top"/>
    </xf>
    <xf numFmtId="165" fontId="6" fillId="0" borderId="0" xfId="41" applyNumberFormat="1" applyFont="1" applyFill="1" applyBorder="1" applyAlignment="1">
      <alignment horizontal="right" vertical="top"/>
    </xf>
    <xf numFmtId="0" fontId="6" fillId="0" borderId="0" xfId="59" applyFont="1" applyFill="1" applyBorder="1" applyAlignment="1">
      <alignment horizontal="justify" vertical="top"/>
    </xf>
    <xf numFmtId="169" fontId="6" fillId="0" borderId="0" xfId="41" applyNumberFormat="1" applyFont="1" applyBorder="1" applyAlignment="1">
      <alignment horizontal="right" vertical="top"/>
    </xf>
    <xf numFmtId="169" fontId="6" fillId="0" borderId="0" xfId="47" applyNumberFormat="1" applyFont="1" applyBorder="1" applyAlignment="1">
      <alignment horizontal="center" vertical="top"/>
    </xf>
    <xf numFmtId="165" fontId="6" fillId="0" borderId="0" xfId="41" applyNumberFormat="1" applyFont="1" applyBorder="1" applyAlignment="1">
      <alignment horizontal="right" vertical="top"/>
    </xf>
    <xf numFmtId="0" fontId="28" fillId="0" borderId="0" xfId="0" applyFont="1" applyBorder="1" applyAlignment="1">
      <alignment horizontal="center" vertical="top"/>
    </xf>
    <xf numFmtId="0" fontId="8" fillId="0" borderId="0" xfId="59" applyFont="1" applyFill="1" applyBorder="1" applyAlignment="1">
      <alignment horizontal="justify" vertical="top"/>
    </xf>
    <xf numFmtId="169" fontId="27" fillId="0" borderId="0" xfId="0" applyNumberFormat="1" applyFont="1" applyBorder="1" applyAlignment="1">
      <alignment horizontal="right" vertical="top"/>
    </xf>
    <xf numFmtId="169" fontId="27" fillId="0" borderId="0" xfId="0" applyNumberFormat="1" applyFont="1" applyBorder="1" applyAlignment="1">
      <alignment horizontal="center" vertical="top"/>
    </xf>
    <xf numFmtId="169" fontId="27" fillId="0" borderId="0" xfId="41" applyNumberFormat="1" applyFont="1" applyBorder="1" applyAlignment="1">
      <alignment horizontal="right" vertical="top"/>
    </xf>
    <xf numFmtId="165" fontId="28" fillId="20" borderId="0" xfId="41" applyNumberFormat="1" applyFont="1" applyFill="1" applyBorder="1" applyAlignment="1">
      <alignment horizontal="right" vertical="top"/>
    </xf>
    <xf numFmtId="0" fontId="27" fillId="0" borderId="0" xfId="0" applyFont="1" applyBorder="1" applyAlignment="1">
      <alignment horizontal="justify" vertical="top"/>
    </xf>
    <xf numFmtId="165" fontId="27" fillId="0" borderId="0" xfId="41" applyNumberFormat="1" applyFont="1" applyBorder="1" applyAlignment="1">
      <alignment horizontal="right" vertical="top"/>
    </xf>
    <xf numFmtId="0" fontId="8" fillId="21" borderId="0" xfId="59" applyFont="1" applyFill="1" applyBorder="1" applyAlignment="1">
      <alignment horizontal="center" vertical="top"/>
    </xf>
    <xf numFmtId="0" fontId="8" fillId="21" borderId="0" xfId="59" applyFont="1" applyFill="1" applyBorder="1" applyAlignment="1">
      <alignment horizontal="justify" vertical="top"/>
    </xf>
    <xf numFmtId="43" fontId="8" fillId="21" borderId="0" xfId="47" applyFont="1" applyFill="1" applyBorder="1" applyAlignment="1">
      <alignment horizontal="right" vertical="top"/>
    </xf>
    <xf numFmtId="43" fontId="8" fillId="21" borderId="0" xfId="47" applyFont="1" applyFill="1" applyBorder="1" applyAlignment="1">
      <alignment horizontal="center" vertical="top"/>
    </xf>
    <xf numFmtId="43" fontId="8" fillId="21" borderId="0" xfId="41" applyFont="1" applyFill="1" applyBorder="1" applyAlignment="1">
      <alignment vertical="top"/>
    </xf>
    <xf numFmtId="167" fontId="8" fillId="21" borderId="0" xfId="41" applyNumberFormat="1" applyFont="1" applyFill="1" applyBorder="1" applyAlignment="1">
      <alignment vertical="top"/>
    </xf>
    <xf numFmtId="0" fontId="6" fillId="20" borderId="0" xfId="59" applyFont="1" applyFill="1" applyBorder="1" applyAlignment="1">
      <alignment horizontal="center" vertical="top"/>
    </xf>
    <xf numFmtId="0" fontId="6" fillId="20" borderId="0" xfId="59" applyFont="1" applyFill="1" applyBorder="1" applyAlignment="1">
      <alignment horizontal="justify" vertical="top"/>
    </xf>
    <xf numFmtId="43" fontId="6" fillId="20" borderId="0" xfId="47" applyFont="1" applyFill="1" applyBorder="1" applyAlignment="1">
      <alignment horizontal="right" vertical="top"/>
    </xf>
    <xf numFmtId="43" fontId="6" fillId="20" borderId="0" xfId="41" applyFont="1" applyFill="1" applyBorder="1" applyAlignment="1">
      <alignment vertical="top"/>
    </xf>
    <xf numFmtId="166" fontId="6" fillId="20" borderId="0" xfId="41" applyNumberFormat="1" applyFont="1" applyFill="1" applyBorder="1" applyAlignment="1">
      <alignment vertical="top"/>
    </xf>
    <xf numFmtId="0" fontId="8" fillId="0" borderId="0" xfId="59" applyFont="1" applyBorder="1" applyAlignment="1">
      <alignment horizontal="justify" vertical="top"/>
    </xf>
    <xf numFmtId="43" fontId="6" fillId="0" borderId="0" xfId="47" applyFont="1" applyBorder="1" applyAlignment="1">
      <alignment horizontal="right" vertical="top"/>
    </xf>
    <xf numFmtId="166" fontId="8" fillId="0" borderId="0" xfId="41" applyNumberFormat="1" applyFont="1" applyBorder="1" applyAlignment="1">
      <alignment vertical="top"/>
    </xf>
    <xf numFmtId="10" fontId="6" fillId="0" borderId="0" xfId="70" applyNumberFormat="1" applyFont="1" applyBorder="1" applyAlignment="1">
      <alignment horizontal="right" vertical="top"/>
    </xf>
    <xf numFmtId="39" fontId="6" fillId="0" borderId="0" xfId="41" applyNumberFormat="1" applyFont="1" applyBorder="1" applyAlignment="1">
      <alignment vertical="top"/>
    </xf>
    <xf numFmtId="0" fontId="6" fillId="21" borderId="0" xfId="59" applyFont="1" applyFill="1" applyBorder="1" applyAlignment="1">
      <alignment horizontal="center" vertical="top"/>
    </xf>
    <xf numFmtId="43" fontId="6" fillId="21" borderId="0" xfId="47" applyFont="1" applyFill="1" applyBorder="1" applyAlignment="1">
      <alignment horizontal="right" vertical="top"/>
    </xf>
    <xf numFmtId="43" fontId="6" fillId="21" borderId="0" xfId="47" applyFont="1" applyFill="1" applyBorder="1" applyAlignment="1">
      <alignment horizontal="center" vertical="top"/>
    </xf>
    <xf numFmtId="43" fontId="6" fillId="21" borderId="0" xfId="41" applyFont="1" applyFill="1" applyBorder="1" applyAlignment="1">
      <alignment vertical="top"/>
    </xf>
    <xf numFmtId="0" fontId="8" fillId="0" borderId="9" xfId="59" applyFont="1" applyFill="1" applyBorder="1" applyAlignment="1">
      <alignment horizontal="center" vertical="top"/>
    </xf>
    <xf numFmtId="43" fontId="8" fillId="0" borderId="9" xfId="47" applyFont="1" applyFill="1" applyBorder="1" applyAlignment="1">
      <alignment horizontal="center" vertical="top"/>
    </xf>
    <xf numFmtId="43" fontId="8" fillId="0" borderId="9" xfId="41" applyFont="1" applyFill="1" applyBorder="1" applyAlignment="1">
      <alignment vertical="top"/>
    </xf>
    <xf numFmtId="169" fontId="6" fillId="0" borderId="9" xfId="41" applyNumberFormat="1" applyFont="1" applyBorder="1" applyAlignment="1">
      <alignment horizontal="right" vertical="center"/>
    </xf>
    <xf numFmtId="165" fontId="6" fillId="0" borderId="9" xfId="41" applyNumberFormat="1" applyFont="1" applyBorder="1" applyAlignment="1">
      <alignment horizontal="right" vertical="center"/>
    </xf>
    <xf numFmtId="43" fontId="27" fillId="0" borderId="0" xfId="41" applyFont="1" applyAlignment="1">
      <alignment vertical="center"/>
    </xf>
    <xf numFmtId="0" fontId="27" fillId="0" borderId="0" xfId="0" applyFont="1" applyAlignment="1">
      <alignment vertical="center"/>
    </xf>
    <xf numFmtId="165" fontId="8" fillId="20" borderId="9" xfId="41" applyNumberFormat="1" applyFont="1" applyFill="1" applyBorder="1" applyAlignment="1">
      <alignment horizontal="right" vertical="center"/>
    </xf>
    <xf numFmtId="39" fontId="1" fillId="0" borderId="9" xfId="57" applyNumberFormat="1" applyFont="1" applyFill="1" applyBorder="1" applyAlignment="1" applyProtection="1">
      <alignment horizontal="center" vertical="center"/>
    </xf>
    <xf numFmtId="39" fontId="1" fillId="0" borderId="9" xfId="57" applyNumberFormat="1" applyFont="1" applyFill="1" applyBorder="1" applyAlignment="1" applyProtection="1">
      <alignment vertical="center" wrapText="1"/>
    </xf>
    <xf numFmtId="4" fontId="6" fillId="20" borderId="9" xfId="50" applyNumberFormat="1" applyFont="1" applyFill="1" applyBorder="1" applyAlignment="1">
      <alignment vertical="center"/>
    </xf>
    <xf numFmtId="0" fontId="6" fillId="0" borderId="9" xfId="57" applyFont="1" applyFill="1" applyBorder="1" applyAlignment="1">
      <alignment horizontal="center" vertical="center"/>
    </xf>
    <xf numFmtId="39" fontId="9" fillId="0" borderId="9" xfId="57" applyNumberFormat="1" applyFont="1" applyFill="1" applyBorder="1" applyAlignment="1" applyProtection="1">
      <alignment vertical="center" wrapText="1"/>
    </xf>
    <xf numFmtId="0" fontId="8" fillId="19" borderId="9" xfId="59" applyFont="1" applyFill="1" applyBorder="1" applyAlignment="1">
      <alignment horizontal="center" vertical="center"/>
    </xf>
    <xf numFmtId="0" fontId="8" fillId="19" borderId="9" xfId="59" applyFont="1" applyFill="1" applyBorder="1" applyAlignment="1">
      <alignment horizontal="justify" vertical="center"/>
    </xf>
    <xf numFmtId="169" fontId="6" fillId="0" borderId="9" xfId="47" applyNumberFormat="1" applyFont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/>
    </xf>
    <xf numFmtId="169" fontId="6" fillId="0" borderId="9" xfId="47" applyNumberFormat="1" applyFont="1" applyFill="1" applyBorder="1" applyAlignment="1">
      <alignment horizontal="right" vertical="center"/>
    </xf>
    <xf numFmtId="169" fontId="6" fillId="0" borderId="9" xfId="47" applyNumberFormat="1" applyFont="1" applyFill="1" applyBorder="1" applyAlignment="1">
      <alignment horizontal="center" vertical="center"/>
    </xf>
    <xf numFmtId="169" fontId="6" fillId="0" borderId="9" xfId="41" applyNumberFormat="1" applyFont="1" applyFill="1" applyBorder="1" applyAlignment="1">
      <alignment horizontal="right" vertical="center"/>
    </xf>
    <xf numFmtId="165" fontId="6" fillId="0" borderId="9" xfId="41" applyNumberFormat="1" applyFont="1" applyFill="1" applyBorder="1" applyAlignment="1">
      <alignment horizontal="right" vertical="center"/>
    </xf>
    <xf numFmtId="43" fontId="27" fillId="0" borderId="0" xfId="41" applyFont="1" applyFill="1" applyAlignment="1">
      <alignment vertical="center"/>
    </xf>
    <xf numFmtId="0" fontId="27" fillId="0" borderId="0" xfId="0" applyFont="1" applyFill="1" applyAlignment="1">
      <alignment vertical="center"/>
    </xf>
    <xf numFmtId="43" fontId="30" fillId="0" borderId="0" xfId="41" applyFont="1" applyAlignment="1">
      <alignment vertical="top"/>
    </xf>
    <xf numFmtId="0" fontId="30" fillId="0" borderId="0" xfId="0" applyFont="1" applyAlignment="1">
      <alignment vertical="top"/>
    </xf>
    <xf numFmtId="43" fontId="31" fillId="0" borderId="0" xfId="41" applyFont="1" applyAlignment="1">
      <alignment vertical="top"/>
    </xf>
    <xf numFmtId="0" fontId="31" fillId="0" borderId="0" xfId="0" applyFont="1" applyAlignment="1">
      <alignment vertical="top"/>
    </xf>
    <xf numFmtId="0" fontId="6" fillId="0" borderId="9" xfId="49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top" wrapText="1"/>
    </xf>
    <xf numFmtId="10" fontId="6" fillId="0" borderId="9" xfId="67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169" fontId="8" fillId="0" borderId="9" xfId="73" applyNumberFormat="1" applyFont="1" applyFill="1" applyBorder="1" applyAlignment="1">
      <alignment horizontal="right" vertical="center"/>
    </xf>
    <xf numFmtId="43" fontId="6" fillId="0" borderId="9" xfId="73" applyNumberFormat="1" applyFont="1" applyFill="1" applyBorder="1" applyAlignment="1">
      <alignment vertical="center"/>
    </xf>
    <xf numFmtId="0" fontId="6" fillId="0" borderId="9" xfId="55" applyFont="1" applyBorder="1" applyAlignment="1">
      <alignment horizontal="justify" vertical="center"/>
    </xf>
    <xf numFmtId="10" fontId="6" fillId="0" borderId="9" xfId="70" applyNumberFormat="1" applyFont="1" applyBorder="1" applyAlignment="1">
      <alignment horizontal="right" vertical="center"/>
    </xf>
    <xf numFmtId="169" fontId="6" fillId="0" borderId="9" xfId="49" applyNumberFormat="1" applyFont="1" applyBorder="1" applyAlignment="1">
      <alignment horizontal="center" vertical="center"/>
    </xf>
    <xf numFmtId="43" fontId="6" fillId="0" borderId="9" xfId="49" applyNumberFormat="1" applyFont="1" applyBorder="1" applyAlignment="1">
      <alignment horizontal="right" vertical="center"/>
    </xf>
    <xf numFmtId="165" fontId="6" fillId="0" borderId="0" xfId="49" applyNumberFormat="1" applyFont="1" applyAlignment="1">
      <alignment vertical="center"/>
    </xf>
    <xf numFmtId="169" fontId="6" fillId="0" borderId="9" xfId="55" applyNumberFormat="1" applyFont="1" applyBorder="1" applyAlignment="1">
      <alignment horizontal="center" vertical="center"/>
    </xf>
    <xf numFmtId="0" fontId="8" fillId="0" borderId="9" xfId="59" applyFont="1" applyFill="1" applyBorder="1" applyAlignment="1">
      <alignment horizontal="center" vertical="center"/>
    </xf>
    <xf numFmtId="0" fontId="8" fillId="0" borderId="9" xfId="59" applyFont="1" applyFill="1" applyBorder="1" applyAlignment="1">
      <alignment horizontal="justify" vertical="center"/>
    </xf>
    <xf numFmtId="4" fontId="27" fillId="20" borderId="9" xfId="50" applyNumberFormat="1" applyFont="1" applyFill="1" applyBorder="1" applyAlignment="1">
      <alignment vertical="center"/>
    </xf>
    <xf numFmtId="39" fontId="27" fillId="0" borderId="9" xfId="57" applyNumberFormat="1" applyFont="1" applyFill="1" applyBorder="1" applyAlignment="1" applyProtection="1">
      <alignment vertical="center" wrapText="1"/>
    </xf>
    <xf numFmtId="0" fontId="27" fillId="0" borderId="9" xfId="57" applyFont="1" applyFill="1" applyBorder="1" applyAlignment="1">
      <alignment horizontal="center" vertical="center"/>
    </xf>
    <xf numFmtId="4" fontId="8" fillId="22" borderId="9" xfId="50" applyNumberFormat="1" applyFont="1" applyFill="1" applyBorder="1" applyAlignment="1">
      <alignment vertical="center"/>
    </xf>
    <xf numFmtId="4" fontId="6" fillId="0" borderId="9" xfId="50" applyNumberFormat="1" applyFont="1" applyFill="1" applyBorder="1" applyAlignment="1">
      <alignment vertical="center"/>
    </xf>
    <xf numFmtId="169" fontId="6" fillId="0" borderId="9" xfId="41" applyNumberFormat="1" applyFont="1" applyFill="1" applyBorder="1" applyAlignment="1">
      <alignment horizontal="right" vertical="top"/>
    </xf>
    <xf numFmtId="0" fontId="28" fillId="0" borderId="0" xfId="0" applyFont="1" applyAlignment="1">
      <alignment vertical="top"/>
    </xf>
    <xf numFmtId="4" fontId="27" fillId="0" borderId="9" xfId="50" applyNumberFormat="1" applyFont="1" applyFill="1" applyBorder="1" applyAlignment="1">
      <alignment vertical="center"/>
    </xf>
    <xf numFmtId="12" fontId="6" fillId="0" borderId="9" xfId="50" applyNumberFormat="1" applyFont="1" applyFill="1" applyBorder="1" applyAlignment="1">
      <alignment vertical="center"/>
    </xf>
    <xf numFmtId="169" fontId="27" fillId="0" borderId="9" xfId="41" applyNumberFormat="1" applyFont="1" applyFill="1" applyBorder="1" applyAlignment="1">
      <alignment horizontal="right" vertical="top"/>
    </xf>
    <xf numFmtId="43" fontId="28" fillId="0" borderId="0" xfId="41" applyFont="1" applyAlignment="1">
      <alignment vertical="top"/>
    </xf>
    <xf numFmtId="0" fontId="33" fillId="18" borderId="9" xfId="59" applyFont="1" applyFill="1" applyBorder="1" applyAlignment="1">
      <alignment horizontal="center" vertical="top"/>
    </xf>
    <xf numFmtId="43" fontId="33" fillId="18" borderId="9" xfId="47" applyFont="1" applyFill="1" applyBorder="1" applyAlignment="1">
      <alignment horizontal="center" vertical="top"/>
    </xf>
    <xf numFmtId="43" fontId="33" fillId="18" borderId="9" xfId="41" applyFont="1" applyFill="1" applyBorder="1" applyAlignment="1">
      <alignment horizontal="center" vertical="top"/>
    </xf>
    <xf numFmtId="43" fontId="34" fillId="0" borderId="0" xfId="41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8" fillId="21" borderId="9" xfId="59" applyFont="1" applyFill="1" applyBorder="1" applyAlignment="1">
      <alignment horizontal="justify" vertical="center"/>
    </xf>
    <xf numFmtId="43" fontId="6" fillId="21" borderId="9" xfId="47" applyFont="1" applyFill="1" applyBorder="1" applyAlignment="1">
      <alignment horizontal="right" vertical="center"/>
    </xf>
    <xf numFmtId="43" fontId="6" fillId="21" borderId="9" xfId="47" applyFont="1" applyFill="1" applyBorder="1" applyAlignment="1">
      <alignment horizontal="center" vertical="center"/>
    </xf>
    <xf numFmtId="43" fontId="6" fillId="21" borderId="9" xfId="41" applyFont="1" applyFill="1" applyBorder="1" applyAlignment="1">
      <alignment vertical="center"/>
    </xf>
    <xf numFmtId="167" fontId="8" fillId="21" borderId="9" xfId="41" applyNumberFormat="1" applyFont="1" applyFill="1" applyBorder="1" applyAlignment="1">
      <alignment vertical="center"/>
    </xf>
    <xf numFmtId="43" fontId="6" fillId="0" borderId="0" xfId="41" applyFont="1" applyBorder="1" applyAlignment="1">
      <alignment horizontal="center" vertical="top"/>
    </xf>
    <xf numFmtId="0" fontId="6" fillId="0" borderId="0" xfId="59" applyFont="1" applyBorder="1" applyAlignment="1">
      <alignment horizontal="center" vertical="top" wrapText="1"/>
    </xf>
    <xf numFmtId="0" fontId="6" fillId="0" borderId="0" xfId="59" applyFont="1" applyBorder="1" applyAlignment="1">
      <alignment horizontal="center"/>
    </xf>
    <xf numFmtId="0" fontId="6" fillId="0" borderId="9" xfId="59" applyFont="1" applyBorder="1" applyAlignment="1">
      <alignment vertical="center"/>
    </xf>
    <xf numFmtId="0" fontId="7" fillId="0" borderId="9" xfId="59" applyFont="1" applyBorder="1" applyAlignment="1">
      <alignment vertical="top"/>
    </xf>
    <xf numFmtId="49" fontId="36" fillId="0" borderId="9" xfId="47" applyNumberFormat="1" applyFont="1" applyBorder="1" applyAlignment="1">
      <alignment vertical="top" wrapText="1"/>
    </xf>
    <xf numFmtId="0" fontId="6" fillId="0" borderId="9" xfId="59" applyFont="1" applyBorder="1" applyAlignment="1">
      <alignment vertical="top"/>
    </xf>
    <xf numFmtId="0" fontId="8" fillId="19" borderId="0" xfId="59" applyFont="1" applyFill="1" applyBorder="1" applyAlignment="1">
      <alignment horizontal="right" vertical="top"/>
    </xf>
    <xf numFmtId="0" fontId="35" fillId="0" borderId="10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6" fillId="0" borderId="0" xfId="59" applyFont="1" applyBorder="1" applyAlignment="1">
      <alignment vertical="top"/>
    </xf>
    <xf numFmtId="49" fontId="6" fillId="0" borderId="0" xfId="47" applyNumberFormat="1" applyFont="1" applyBorder="1" applyAlignment="1">
      <alignment vertical="top"/>
    </xf>
    <xf numFmtId="14" fontId="6" fillId="0" borderId="0" xfId="47" applyNumberFormat="1" applyFont="1" applyBorder="1" applyAlignment="1">
      <alignment horizontal="left" vertical="top"/>
    </xf>
    <xf numFmtId="0" fontId="27" fillId="0" borderId="0" xfId="59" applyFont="1" applyBorder="1" applyAlignment="1">
      <alignment vertical="top"/>
    </xf>
    <xf numFmtId="14" fontId="27" fillId="0" borderId="0" xfId="59" applyNumberFormat="1" applyFont="1" applyBorder="1" applyAlignment="1">
      <alignment horizontal="left" vertical="top"/>
    </xf>
    <xf numFmtId="0" fontId="7" fillId="0" borderId="0" xfId="59" applyFont="1" applyBorder="1" applyAlignment="1">
      <alignment vertical="top"/>
    </xf>
    <xf numFmtId="43" fontId="8" fillId="0" borderId="0" xfId="41" applyFont="1" applyBorder="1" applyAlignment="1">
      <alignment horizontal="center" vertical="top"/>
    </xf>
    <xf numFmtId="43" fontId="8" fillId="0" borderId="0" xfId="59" applyNumberFormat="1" applyFont="1" applyBorder="1" applyAlignment="1">
      <alignment horizontal="center" vertical="top"/>
    </xf>
    <xf numFmtId="43" fontId="6" fillId="0" borderId="0" xfId="47" applyFont="1" applyBorder="1" applyAlignment="1">
      <alignment horizontal="center" vertical="top"/>
    </xf>
    <xf numFmtId="49" fontId="6" fillId="0" borderId="0" xfId="47" applyNumberFormat="1" applyFont="1" applyBorder="1" applyAlignment="1">
      <alignment vertical="top" wrapText="1"/>
    </xf>
    <xf numFmtId="0" fontId="8" fillId="19" borderId="9" xfId="59" applyFont="1" applyFill="1" applyBorder="1" applyAlignment="1">
      <alignment horizontal="right" vertical="top"/>
    </xf>
    <xf numFmtId="0" fontId="3" fillId="0" borderId="0" xfId="59" applyFont="1" applyBorder="1" applyAlignment="1">
      <alignment horizontal="center" vertical="top"/>
    </xf>
    <xf numFmtId="0" fontId="4" fillId="0" borderId="0" xfId="59" applyFont="1" applyBorder="1" applyAlignment="1">
      <alignment horizontal="center" vertical="top"/>
    </xf>
    <xf numFmtId="0" fontId="5" fillId="0" borderId="0" xfId="59" applyFont="1" applyBorder="1" applyAlignment="1">
      <alignment horizontal="center" vertical="top"/>
    </xf>
    <xf numFmtId="0" fontId="6" fillId="0" borderId="0" xfId="59" applyFont="1" applyAlignment="1">
      <alignment horizontal="center" vertical="top"/>
    </xf>
    <xf numFmtId="43" fontId="6" fillId="0" borderId="0" xfId="29" applyFont="1" applyBorder="1" applyAlignment="1">
      <alignment horizontal="center" vertical="top"/>
    </xf>
    <xf numFmtId="0" fontId="6" fillId="0" borderId="0" xfId="59" applyFont="1" applyBorder="1" applyAlignment="1">
      <alignment horizontal="center" vertical="top"/>
    </xf>
    <xf numFmtId="0" fontId="6" fillId="0" borderId="0" xfId="59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8" fillId="0" borderId="0" xfId="59" applyFont="1" applyAlignment="1">
      <alignment horizontal="center" vertical="top"/>
    </xf>
    <xf numFmtId="43" fontId="27" fillId="0" borderId="0" xfId="41" applyFont="1" applyAlignment="1">
      <alignment horizontal="center" vertical="top"/>
    </xf>
    <xf numFmtId="43" fontId="8" fillId="0" borderId="0" xfId="47" applyFont="1" applyBorder="1" applyAlignment="1">
      <alignment horizontal="center" vertical="top"/>
    </xf>
  </cellXfs>
  <cellStyles count="7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41" builtinId="3"/>
    <cellStyle name="Comma 7" xfId="28" xr:uid="{00000000-0005-0000-0000-00001B000000}"/>
    <cellStyle name="Comma_LA LLANADA" xfId="29" xr:uid="{00000000-0005-0000-0000-00001D000000}"/>
    <cellStyle name="Currency 2 2" xfId="30" xr:uid="{00000000-0005-0000-0000-00001E000000}"/>
    <cellStyle name="Euro" xfId="31" xr:uid="{00000000-0005-0000-0000-00001F000000}"/>
    <cellStyle name="Explanatory Text" xfId="32" xr:uid="{00000000-0005-0000-0000-000020000000}"/>
    <cellStyle name="Good" xfId="33" xr:uid="{00000000-0005-0000-0000-000021000000}"/>
    <cellStyle name="Heading 1" xfId="34" xr:uid="{00000000-0005-0000-0000-000022000000}"/>
    <cellStyle name="Heading 2" xfId="35" xr:uid="{00000000-0005-0000-0000-000023000000}"/>
    <cellStyle name="Heading 3" xfId="36" xr:uid="{00000000-0005-0000-0000-000024000000}"/>
    <cellStyle name="Heading 4" xfId="37" xr:uid="{00000000-0005-0000-0000-000025000000}"/>
    <cellStyle name="Hipervínculo visitado 2" xfId="38" xr:uid="{00000000-0005-0000-0000-000026000000}"/>
    <cellStyle name="Input" xfId="39" xr:uid="{00000000-0005-0000-0000-000027000000}"/>
    <cellStyle name="Linked Cell" xfId="40" xr:uid="{00000000-0005-0000-0000-000028000000}"/>
    <cellStyle name="Millares 13 2" xfId="42" xr:uid="{00000000-0005-0000-0000-00002A000000}"/>
    <cellStyle name="Millares 2" xfId="43" xr:uid="{00000000-0005-0000-0000-00002B000000}"/>
    <cellStyle name="Millares 2 2" xfId="44" xr:uid="{00000000-0005-0000-0000-00002C000000}"/>
    <cellStyle name="Millares 2 2 3" xfId="45" xr:uid="{00000000-0005-0000-0000-00002D000000}"/>
    <cellStyle name="Millares 2 3" xfId="46" xr:uid="{00000000-0005-0000-0000-00002E000000}"/>
    <cellStyle name="Millares 3" xfId="47" xr:uid="{00000000-0005-0000-0000-00002F000000}"/>
    <cellStyle name="Millares 4" xfId="48" xr:uid="{00000000-0005-0000-0000-000030000000}"/>
    <cellStyle name="Millares 5" xfId="49" xr:uid="{00000000-0005-0000-0000-000031000000}"/>
    <cellStyle name="Millares 7" xfId="50" xr:uid="{00000000-0005-0000-0000-000032000000}"/>
    <cellStyle name="Moneda 2" xfId="73" xr:uid="{00000000-0005-0000-0000-000033000000}"/>
    <cellStyle name="Moneda 2 2" xfId="51" xr:uid="{00000000-0005-0000-0000-000034000000}"/>
    <cellStyle name="Moneda 2 3" xfId="52" xr:uid="{00000000-0005-0000-0000-000035000000}"/>
    <cellStyle name="Moneda 3" xfId="53" xr:uid="{00000000-0005-0000-0000-000036000000}"/>
    <cellStyle name="Normal" xfId="0" builtinId="0"/>
    <cellStyle name="Normal 2" xfId="54" xr:uid="{00000000-0005-0000-0000-000038000000}"/>
    <cellStyle name="Normal 2 2" xfId="55" xr:uid="{00000000-0005-0000-0000-000039000000}"/>
    <cellStyle name="Normal 2 2 2" xfId="56" xr:uid="{00000000-0005-0000-0000-00003A000000}"/>
    <cellStyle name="Normal 2 3" xfId="57" xr:uid="{00000000-0005-0000-0000-00003B000000}"/>
    <cellStyle name="Normal 29 2" xfId="58" xr:uid="{00000000-0005-0000-0000-00003C000000}"/>
    <cellStyle name="Normal 3" xfId="59" xr:uid="{00000000-0005-0000-0000-00003D000000}"/>
    <cellStyle name="Normal 3 2" xfId="60" xr:uid="{00000000-0005-0000-0000-00003E000000}"/>
    <cellStyle name="Normal 5" xfId="61" xr:uid="{00000000-0005-0000-0000-00003F000000}"/>
    <cellStyle name="Normal 74" xfId="62" xr:uid="{00000000-0005-0000-0000-000040000000}"/>
    <cellStyle name="Normal 9" xfId="63" xr:uid="{00000000-0005-0000-0000-000041000000}"/>
    <cellStyle name="Note" xfId="64" xr:uid="{00000000-0005-0000-0000-000042000000}"/>
    <cellStyle name="Output" xfId="65" xr:uid="{00000000-0005-0000-0000-000043000000}"/>
    <cellStyle name="Percent 2" xfId="66" xr:uid="{00000000-0005-0000-0000-000044000000}"/>
    <cellStyle name="Porcentual 2" xfId="67" xr:uid="{00000000-0005-0000-0000-000045000000}"/>
    <cellStyle name="Porcentual 2 2" xfId="68" xr:uid="{00000000-0005-0000-0000-000046000000}"/>
    <cellStyle name="Porcentual 2 3" xfId="69" xr:uid="{00000000-0005-0000-0000-000047000000}"/>
    <cellStyle name="Porcentual 3" xfId="70" xr:uid="{00000000-0005-0000-0000-000048000000}"/>
    <cellStyle name="Title" xfId="71" xr:uid="{00000000-0005-0000-0000-000049000000}"/>
    <cellStyle name="Warning Text" xfId="72" xr:uid="{00000000-0005-0000-0000-00004A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p-ing-18\D\2013\Analisis%20De%20Costos\Analisis%20de%20costos%20Departamento%20de%20Ingenieria%20MSP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alisis%20de%20Costos%202012%20Direccion%20de%20Ingenieria%20Septiemb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Resumen (2)"/>
      <sheetName val="Resumen"/>
      <sheetName val="Pres. "/>
      <sheetName val="Analisis"/>
      <sheetName val="Materiales"/>
      <sheetName val="M.O."/>
      <sheetName val="MANO DE OBRA"/>
      <sheetName val="Estructurales SALON"/>
      <sheetName val="EST. ALM"/>
    </sheetNames>
    <sheetDataSet>
      <sheetData sheetId="0"/>
      <sheetData sheetId="1"/>
      <sheetData sheetId="2"/>
      <sheetData sheetId="3"/>
      <sheetData sheetId="4">
        <row r="13">
          <cell r="F13">
            <v>1047.07</v>
          </cell>
        </row>
        <row r="24">
          <cell r="F24">
            <v>4833.63</v>
          </cell>
        </row>
        <row r="38">
          <cell r="F38">
            <v>4418.18</v>
          </cell>
        </row>
        <row r="46">
          <cell r="F46">
            <v>4418.18</v>
          </cell>
        </row>
        <row r="60">
          <cell r="F60">
            <v>3361.68</v>
          </cell>
        </row>
        <row r="70">
          <cell r="F70">
            <v>113.94199999999999</v>
          </cell>
        </row>
        <row r="93">
          <cell r="F93">
            <v>276.38</v>
          </cell>
        </row>
        <row r="100">
          <cell r="F100">
            <v>174.03</v>
          </cell>
        </row>
        <row r="107">
          <cell r="F107">
            <v>101.31</v>
          </cell>
        </row>
        <row r="114">
          <cell r="F114">
            <v>182.92</v>
          </cell>
        </row>
        <row r="122">
          <cell r="F122">
            <v>182.92</v>
          </cell>
        </row>
        <row r="147">
          <cell r="F147">
            <v>140.666</v>
          </cell>
        </row>
        <row r="167">
          <cell r="E167">
            <v>300</v>
          </cell>
        </row>
        <row r="168">
          <cell r="E168">
            <v>350</v>
          </cell>
        </row>
        <row r="171">
          <cell r="E171">
            <v>210</v>
          </cell>
        </row>
        <row r="172">
          <cell r="E172">
            <v>240</v>
          </cell>
        </row>
        <row r="173">
          <cell r="E173">
            <v>650</v>
          </cell>
        </row>
        <row r="177">
          <cell r="E177">
            <v>885</v>
          </cell>
        </row>
        <row r="188">
          <cell r="F188">
            <v>216.995</v>
          </cell>
        </row>
        <row r="205">
          <cell r="F205">
            <v>910.86</v>
          </cell>
        </row>
        <row r="217">
          <cell r="F217">
            <v>35.4</v>
          </cell>
        </row>
        <row r="229">
          <cell r="F229">
            <v>1230.73</v>
          </cell>
        </row>
        <row r="241">
          <cell r="F241">
            <v>1515.22</v>
          </cell>
        </row>
        <row r="252">
          <cell r="F252">
            <v>1215.05</v>
          </cell>
        </row>
        <row r="263">
          <cell r="F263">
            <v>1661.28</v>
          </cell>
        </row>
        <row r="285">
          <cell r="F285">
            <v>1081.6199999999999</v>
          </cell>
        </row>
        <row r="298">
          <cell r="F298">
            <v>2024.71</v>
          </cell>
        </row>
        <row r="310">
          <cell r="F310">
            <v>1027.54</v>
          </cell>
        </row>
        <row r="332">
          <cell r="F332">
            <v>657.33</v>
          </cell>
        </row>
        <row r="355">
          <cell r="F355">
            <v>759.38</v>
          </cell>
        </row>
        <row r="362">
          <cell r="F362">
            <v>1452.69</v>
          </cell>
        </row>
        <row r="369">
          <cell r="F369">
            <v>2084.0300000000002</v>
          </cell>
        </row>
        <row r="376">
          <cell r="F376">
            <v>2854.57</v>
          </cell>
        </row>
        <row r="383">
          <cell r="F383">
            <v>3712.11</v>
          </cell>
        </row>
        <row r="390">
          <cell r="F390">
            <v>5231.3900000000003</v>
          </cell>
        </row>
        <row r="397">
          <cell r="F397">
            <v>5541.47</v>
          </cell>
        </row>
        <row r="404">
          <cell r="F404">
            <v>7975.43</v>
          </cell>
        </row>
        <row r="420">
          <cell r="F420">
            <v>13466.71</v>
          </cell>
        </row>
        <row r="434">
          <cell r="F434">
            <v>2677.2799999999997</v>
          </cell>
        </row>
        <row r="449">
          <cell r="F449">
            <v>510.1</v>
          </cell>
        </row>
        <row r="454">
          <cell r="F454">
            <v>624.03</v>
          </cell>
        </row>
        <row r="464">
          <cell r="F464">
            <v>4459.28</v>
          </cell>
        </row>
        <row r="469">
          <cell r="F469">
            <v>3996.44</v>
          </cell>
        </row>
        <row r="474">
          <cell r="F474">
            <v>4756.18</v>
          </cell>
        </row>
        <row r="533">
          <cell r="F533">
            <v>6800.94</v>
          </cell>
        </row>
        <row r="547">
          <cell r="F547">
            <v>4471.88</v>
          </cell>
        </row>
        <row r="572">
          <cell r="F572">
            <v>5061.0600000000004</v>
          </cell>
        </row>
        <row r="586">
          <cell r="F586">
            <v>3281.94</v>
          </cell>
        </row>
        <row r="622">
          <cell r="F622">
            <v>4526.9399999999996</v>
          </cell>
        </row>
        <row r="631">
          <cell r="F631">
            <v>2465.5</v>
          </cell>
        </row>
        <row r="686">
          <cell r="F686">
            <v>7072.57</v>
          </cell>
        </row>
        <row r="714">
          <cell r="F714">
            <v>4673.08</v>
          </cell>
        </row>
        <row r="722">
          <cell r="F722">
            <v>259.61</v>
          </cell>
        </row>
        <row r="730">
          <cell r="F730">
            <v>923.02</v>
          </cell>
        </row>
        <row r="738">
          <cell r="F738">
            <v>4673.08</v>
          </cell>
        </row>
        <row r="746">
          <cell r="F746">
            <v>259.61</v>
          </cell>
        </row>
        <row r="753">
          <cell r="F753">
            <v>1622.3400000000001</v>
          </cell>
        </row>
        <row r="775">
          <cell r="F775">
            <v>7017.45</v>
          </cell>
        </row>
        <row r="797">
          <cell r="F797">
            <v>5289.07</v>
          </cell>
        </row>
        <row r="818">
          <cell r="F818">
            <v>4064.76</v>
          </cell>
        </row>
        <row r="829">
          <cell r="F829">
            <v>932.19</v>
          </cell>
        </row>
        <row r="874">
          <cell r="F874">
            <v>6278.23</v>
          </cell>
        </row>
        <row r="884">
          <cell r="F884">
            <v>4538.5200000000004</v>
          </cell>
        </row>
        <row r="971">
          <cell r="E971">
            <v>2300</v>
          </cell>
        </row>
        <row r="972">
          <cell r="E972">
            <v>2300</v>
          </cell>
        </row>
        <row r="973">
          <cell r="E973">
            <v>1650</v>
          </cell>
        </row>
        <row r="974">
          <cell r="E974">
            <v>1650</v>
          </cell>
        </row>
        <row r="981">
          <cell r="F981">
            <v>32.26</v>
          </cell>
        </row>
        <row r="987">
          <cell r="F987">
            <v>31.76</v>
          </cell>
        </row>
        <row r="992">
          <cell r="F992">
            <v>78.36</v>
          </cell>
        </row>
        <row r="998">
          <cell r="F998">
            <v>51.28</v>
          </cell>
        </row>
        <row r="1006">
          <cell r="F1006">
            <v>296.27</v>
          </cell>
        </row>
        <row r="1019">
          <cell r="F1019">
            <v>231.47</v>
          </cell>
        </row>
        <row r="1027">
          <cell r="F1027">
            <v>242.31</v>
          </cell>
        </row>
        <row r="1035">
          <cell r="F1035">
            <v>211.96</v>
          </cell>
        </row>
        <row r="1043">
          <cell r="F1043">
            <v>231.47</v>
          </cell>
        </row>
        <row r="1050">
          <cell r="F1050">
            <v>259.82</v>
          </cell>
        </row>
        <row r="1058">
          <cell r="F1058">
            <v>247.9</v>
          </cell>
        </row>
        <row r="1064">
          <cell r="F1064">
            <v>68.87</v>
          </cell>
        </row>
        <row r="1070">
          <cell r="F1070">
            <v>173.04</v>
          </cell>
        </row>
        <row r="1076">
          <cell r="F1076">
            <v>151.96</v>
          </cell>
        </row>
        <row r="1082">
          <cell r="F1082">
            <v>247.9</v>
          </cell>
        </row>
        <row r="1108">
          <cell r="F1108">
            <v>597.87</v>
          </cell>
        </row>
        <row r="1172">
          <cell r="F1172">
            <v>408.85</v>
          </cell>
        </row>
        <row r="1180">
          <cell r="F1180">
            <v>3965.32</v>
          </cell>
        </row>
        <row r="1204">
          <cell r="F1204">
            <v>4644.07</v>
          </cell>
        </row>
        <row r="1233">
          <cell r="F1233">
            <v>712.37</v>
          </cell>
        </row>
        <row r="1244">
          <cell r="F1244">
            <v>962.19</v>
          </cell>
        </row>
        <row r="1255">
          <cell r="F1255">
            <v>832.74</v>
          </cell>
        </row>
        <row r="1266">
          <cell r="F1266">
            <v>875.9</v>
          </cell>
        </row>
        <row r="1278">
          <cell r="F1278">
            <v>1239.55</v>
          </cell>
        </row>
        <row r="1289">
          <cell r="F1289">
            <v>1340.11</v>
          </cell>
        </row>
        <row r="1300">
          <cell r="F1300">
            <v>1052.0899999999999</v>
          </cell>
        </row>
        <row r="1311">
          <cell r="F1311">
            <v>920.27</v>
          </cell>
        </row>
        <row r="1322">
          <cell r="F1322">
            <v>1186.51</v>
          </cell>
        </row>
        <row r="1329">
          <cell r="F1329">
            <v>1158.9100000000001</v>
          </cell>
        </row>
        <row r="1343">
          <cell r="F1343">
            <v>1436.859048</v>
          </cell>
        </row>
        <row r="1356">
          <cell r="F1356">
            <v>1006.06</v>
          </cell>
        </row>
        <row r="1364">
          <cell r="F1364">
            <v>1033.3599999999999</v>
          </cell>
        </row>
        <row r="1371">
          <cell r="F1371">
            <v>1051.58</v>
          </cell>
        </row>
        <row r="1379">
          <cell r="F1379">
            <v>1436.859048</v>
          </cell>
        </row>
        <row r="1387">
          <cell r="F1387">
            <v>1022.23</v>
          </cell>
        </row>
        <row r="1396">
          <cell r="F1396">
            <v>1040.98</v>
          </cell>
        </row>
        <row r="1402">
          <cell r="F1402">
            <v>209.48</v>
          </cell>
        </row>
        <row r="1409">
          <cell r="F1409">
            <v>227.78</v>
          </cell>
        </row>
        <row r="1414">
          <cell r="F1414">
            <v>451.9</v>
          </cell>
        </row>
        <row r="1433">
          <cell r="F1433">
            <v>6386.6</v>
          </cell>
        </row>
        <row r="1438">
          <cell r="F1438">
            <v>209.48</v>
          </cell>
        </row>
        <row r="1443">
          <cell r="F1443">
            <v>7092.8</v>
          </cell>
        </row>
        <row r="1519">
          <cell r="F1519">
            <v>7439.36</v>
          </cell>
        </row>
        <row r="1526">
          <cell r="F1526">
            <v>7142.65</v>
          </cell>
        </row>
        <row r="1533">
          <cell r="F1533">
            <v>6578.21</v>
          </cell>
        </row>
        <row r="1547">
          <cell r="F1547">
            <v>10037.32</v>
          </cell>
        </row>
        <row r="1552">
          <cell r="F1552">
            <v>9625.9500000000007</v>
          </cell>
        </row>
        <row r="1558">
          <cell r="F1558">
            <v>9072.42</v>
          </cell>
        </row>
        <row r="1578">
          <cell r="F1578">
            <v>11064.39</v>
          </cell>
        </row>
        <row r="1585">
          <cell r="F1585">
            <v>11674.12</v>
          </cell>
        </row>
        <row r="1591">
          <cell r="F1591">
            <v>8610.65</v>
          </cell>
        </row>
        <row r="1645">
          <cell r="F1645">
            <v>25537.06</v>
          </cell>
        </row>
        <row r="1657">
          <cell r="F1657">
            <v>19310.830000000002</v>
          </cell>
        </row>
        <row r="1692">
          <cell r="F1692">
            <v>25546.21</v>
          </cell>
        </row>
        <row r="1702">
          <cell r="F1702">
            <v>20789.88</v>
          </cell>
        </row>
        <row r="1728">
          <cell r="F1728">
            <v>29102.06</v>
          </cell>
        </row>
        <row r="1740">
          <cell r="F1740">
            <v>23354.23</v>
          </cell>
        </row>
        <row r="1753">
          <cell r="F1753">
            <v>5361.5977579999999</v>
          </cell>
        </row>
        <row r="1754">
          <cell r="F1754">
            <v>536.15977580000003</v>
          </cell>
        </row>
        <row r="1788">
          <cell r="F1788">
            <v>556.03</v>
          </cell>
        </row>
        <row r="1827">
          <cell r="E1827">
            <v>150</v>
          </cell>
        </row>
        <row r="1828">
          <cell r="F1828">
            <v>1119.06</v>
          </cell>
        </row>
        <row r="1848">
          <cell r="F1848">
            <v>807.81</v>
          </cell>
        </row>
        <row r="1858">
          <cell r="F1858">
            <v>818.81</v>
          </cell>
        </row>
        <row r="1891">
          <cell r="F1891">
            <v>807.81</v>
          </cell>
        </row>
        <row r="1906">
          <cell r="F1906">
            <v>126.72</v>
          </cell>
        </row>
        <row r="1914">
          <cell r="F1914">
            <v>115.72</v>
          </cell>
        </row>
        <row r="1918">
          <cell r="F1918">
            <v>599.84922000000006</v>
          </cell>
        </row>
        <row r="1993">
          <cell r="F1993">
            <v>430.51</v>
          </cell>
        </row>
        <row r="1999">
          <cell r="F1999">
            <v>102.74</v>
          </cell>
        </row>
      </sheetData>
      <sheetData sheetId="5" refreshError="1">
        <row r="6">
          <cell r="E6">
            <v>725</v>
          </cell>
        </row>
        <row r="8">
          <cell r="E8">
            <v>897</v>
          </cell>
        </row>
        <row r="9">
          <cell r="E9">
            <v>1029</v>
          </cell>
        </row>
        <row r="10">
          <cell r="E10">
            <v>600</v>
          </cell>
        </row>
        <row r="15">
          <cell r="E15">
            <v>310</v>
          </cell>
        </row>
        <row r="16">
          <cell r="E16">
            <v>67</v>
          </cell>
        </row>
        <row r="17">
          <cell r="E17">
            <v>674.96</v>
          </cell>
        </row>
        <row r="21">
          <cell r="E21">
            <v>377.54</v>
          </cell>
        </row>
        <row r="24">
          <cell r="E24">
            <v>323.38</v>
          </cell>
        </row>
        <row r="28">
          <cell r="E28">
            <v>457.75739999999996</v>
          </cell>
        </row>
        <row r="33">
          <cell r="E33">
            <v>370</v>
          </cell>
        </row>
        <row r="36">
          <cell r="E36">
            <v>736.32</v>
          </cell>
        </row>
        <row r="37">
          <cell r="E37">
            <v>483.8</v>
          </cell>
        </row>
        <row r="38">
          <cell r="E38">
            <v>847</v>
          </cell>
        </row>
        <row r="39">
          <cell r="E39">
            <v>1883.66</v>
          </cell>
        </row>
        <row r="42">
          <cell r="E42">
            <v>1014.8</v>
          </cell>
        </row>
        <row r="45">
          <cell r="E45">
            <v>1232</v>
          </cell>
        </row>
        <row r="46">
          <cell r="E46">
            <v>336.3</v>
          </cell>
        </row>
        <row r="55">
          <cell r="E55">
            <v>360.1</v>
          </cell>
        </row>
        <row r="56">
          <cell r="E56">
            <v>474.03</v>
          </cell>
        </row>
        <row r="57">
          <cell r="E57">
            <v>2236.1</v>
          </cell>
        </row>
        <row r="58">
          <cell r="E58">
            <v>4018.1</v>
          </cell>
        </row>
        <row r="59">
          <cell r="E59">
            <v>3555.26</v>
          </cell>
        </row>
        <row r="60">
          <cell r="E60">
            <v>2329.91</v>
          </cell>
        </row>
        <row r="63">
          <cell r="E63">
            <v>3321.7</v>
          </cell>
        </row>
        <row r="69">
          <cell r="E69">
            <v>984.01</v>
          </cell>
        </row>
        <row r="72">
          <cell r="E72">
            <v>86.15</v>
          </cell>
        </row>
        <row r="73">
          <cell r="E73">
            <v>61.8</v>
          </cell>
        </row>
        <row r="78">
          <cell r="F78">
            <v>171.78</v>
          </cell>
        </row>
        <row r="80">
          <cell r="F80">
            <v>336.60700000000003</v>
          </cell>
        </row>
        <row r="81">
          <cell r="F81">
            <v>433.53999999999996</v>
          </cell>
        </row>
        <row r="96">
          <cell r="F96">
            <v>281.80099999999999</v>
          </cell>
        </row>
        <row r="97">
          <cell r="F97">
            <v>606.95600000000002</v>
          </cell>
        </row>
        <row r="98">
          <cell r="F98">
            <v>987.32600000000002</v>
          </cell>
        </row>
        <row r="123">
          <cell r="F123">
            <v>67.484999999999999</v>
          </cell>
        </row>
        <row r="127">
          <cell r="F127">
            <v>431.08599999999996</v>
          </cell>
        </row>
        <row r="213">
          <cell r="F213">
            <v>6.9530000000000003</v>
          </cell>
        </row>
        <row r="214">
          <cell r="F214">
            <v>12.679</v>
          </cell>
        </row>
        <row r="218">
          <cell r="F218">
            <v>173.82499999999999</v>
          </cell>
        </row>
        <row r="257">
          <cell r="F257">
            <v>14.723999999999998</v>
          </cell>
        </row>
        <row r="258">
          <cell r="F258">
            <v>53.17</v>
          </cell>
        </row>
        <row r="259">
          <cell r="F259">
            <v>80.572999999999993</v>
          </cell>
        </row>
        <row r="261">
          <cell r="F261">
            <v>12.679</v>
          </cell>
        </row>
        <row r="262">
          <cell r="F262">
            <v>39.263999999999996</v>
          </cell>
        </row>
        <row r="263">
          <cell r="F263">
            <v>75.256</v>
          </cell>
        </row>
        <row r="266">
          <cell r="F266">
            <v>74.028999999999996</v>
          </cell>
        </row>
        <row r="295">
          <cell r="F295">
            <v>103.068</v>
          </cell>
        </row>
        <row r="296">
          <cell r="F296">
            <v>103.068</v>
          </cell>
        </row>
        <row r="300">
          <cell r="F300">
            <v>166.87199999999999</v>
          </cell>
        </row>
        <row r="392">
          <cell r="E392">
            <v>10</v>
          </cell>
        </row>
        <row r="418">
          <cell r="E418">
            <v>32.020000000000003</v>
          </cell>
        </row>
        <row r="433">
          <cell r="E433">
            <v>7.51</v>
          </cell>
        </row>
        <row r="447">
          <cell r="E447">
            <v>5.63</v>
          </cell>
        </row>
        <row r="464">
          <cell r="E464">
            <v>12.5</v>
          </cell>
        </row>
        <row r="473">
          <cell r="E473">
            <v>473.28</v>
          </cell>
        </row>
        <row r="482">
          <cell r="E482">
            <v>25.98</v>
          </cell>
        </row>
        <row r="496">
          <cell r="E496">
            <v>48.26</v>
          </cell>
        </row>
        <row r="535">
          <cell r="E535">
            <v>5.5</v>
          </cell>
        </row>
        <row r="540">
          <cell r="E540">
            <v>121.8</v>
          </cell>
        </row>
        <row r="541">
          <cell r="E541">
            <v>1209.5</v>
          </cell>
        </row>
        <row r="544">
          <cell r="E544">
            <v>1736.25</v>
          </cell>
        </row>
        <row r="545">
          <cell r="E545">
            <v>2329.54</v>
          </cell>
        </row>
        <row r="564">
          <cell r="E564">
            <v>51.04</v>
          </cell>
        </row>
        <row r="565">
          <cell r="E565">
            <v>2242</v>
          </cell>
        </row>
        <row r="566">
          <cell r="E566">
            <v>2832</v>
          </cell>
        </row>
        <row r="568">
          <cell r="E568">
            <v>1378</v>
          </cell>
        </row>
        <row r="572">
          <cell r="E572">
            <v>174</v>
          </cell>
        </row>
        <row r="573">
          <cell r="E573">
            <v>336.4</v>
          </cell>
        </row>
        <row r="582">
          <cell r="E582">
            <v>1500</v>
          </cell>
        </row>
        <row r="585">
          <cell r="E585">
            <v>550</v>
          </cell>
        </row>
        <row r="586">
          <cell r="E586">
            <v>29.5</v>
          </cell>
        </row>
        <row r="598">
          <cell r="E598">
            <v>74.239999999999995</v>
          </cell>
        </row>
        <row r="600">
          <cell r="E600">
            <v>11.75</v>
          </cell>
        </row>
        <row r="605">
          <cell r="E605">
            <v>109.01</v>
          </cell>
        </row>
        <row r="606">
          <cell r="E606">
            <v>117</v>
          </cell>
        </row>
        <row r="613">
          <cell r="E613">
            <v>163.44</v>
          </cell>
        </row>
        <row r="640">
          <cell r="E640">
            <v>198.14</v>
          </cell>
        </row>
        <row r="651">
          <cell r="E651">
            <v>25.18</v>
          </cell>
        </row>
        <row r="652">
          <cell r="E652">
            <v>29.24</v>
          </cell>
        </row>
        <row r="660">
          <cell r="E660">
            <v>2300</v>
          </cell>
        </row>
        <row r="661">
          <cell r="E661">
            <v>45</v>
          </cell>
        </row>
        <row r="708">
          <cell r="D708">
            <v>9078.8799999999992</v>
          </cell>
        </row>
        <row r="709">
          <cell r="D709">
            <v>13626</v>
          </cell>
        </row>
        <row r="725">
          <cell r="E725">
            <v>750</v>
          </cell>
        </row>
        <row r="746">
          <cell r="E746">
            <v>133.87</v>
          </cell>
        </row>
        <row r="755">
          <cell r="E755">
            <v>7.85</v>
          </cell>
        </row>
        <row r="758">
          <cell r="E758">
            <v>31.18</v>
          </cell>
        </row>
        <row r="766">
          <cell r="E766">
            <v>35.4</v>
          </cell>
        </row>
        <row r="767">
          <cell r="E767">
            <v>35.4</v>
          </cell>
        </row>
        <row r="784">
          <cell r="E784">
            <v>47.68</v>
          </cell>
        </row>
        <row r="785">
          <cell r="E785">
            <v>100.9</v>
          </cell>
        </row>
        <row r="786">
          <cell r="E786">
            <v>47.68</v>
          </cell>
        </row>
        <row r="787">
          <cell r="E787">
            <v>100.9</v>
          </cell>
        </row>
        <row r="788">
          <cell r="E788">
            <v>166.72</v>
          </cell>
        </row>
        <row r="817">
          <cell r="E817">
            <v>209.39</v>
          </cell>
        </row>
        <row r="822">
          <cell r="E822">
            <v>36.340000000000003</v>
          </cell>
        </row>
        <row r="823">
          <cell r="E823">
            <v>85.41</v>
          </cell>
        </row>
        <row r="881">
          <cell r="E881">
            <v>3487.52</v>
          </cell>
        </row>
      </sheetData>
      <sheetData sheetId="6" refreshError="1">
        <row r="4">
          <cell r="C4">
            <v>6800</v>
          </cell>
        </row>
        <row r="8">
          <cell r="C8">
            <v>575</v>
          </cell>
        </row>
        <row r="11">
          <cell r="C11">
            <v>1025</v>
          </cell>
        </row>
        <row r="12">
          <cell r="C12">
            <v>825</v>
          </cell>
        </row>
        <row r="13">
          <cell r="C13">
            <v>725</v>
          </cell>
        </row>
        <row r="15">
          <cell r="C15">
            <v>450</v>
          </cell>
        </row>
        <row r="21">
          <cell r="C21">
            <v>15</v>
          </cell>
        </row>
        <row r="23">
          <cell r="C23">
            <v>12.5</v>
          </cell>
        </row>
        <row r="25">
          <cell r="C25">
            <v>13.89</v>
          </cell>
        </row>
        <row r="41">
          <cell r="C41">
            <v>1231.71</v>
          </cell>
        </row>
        <row r="51">
          <cell r="C51">
            <v>43.33</v>
          </cell>
        </row>
        <row r="53">
          <cell r="C53">
            <v>23.64</v>
          </cell>
        </row>
        <row r="55">
          <cell r="C55">
            <v>141.06</v>
          </cell>
        </row>
        <row r="58">
          <cell r="C58">
            <v>100</v>
          </cell>
        </row>
        <row r="61">
          <cell r="C61">
            <v>172.92</v>
          </cell>
        </row>
        <row r="63">
          <cell r="C63">
            <v>130</v>
          </cell>
        </row>
        <row r="66">
          <cell r="C66">
            <v>81.25</v>
          </cell>
        </row>
        <row r="67">
          <cell r="C67">
            <v>15.22</v>
          </cell>
        </row>
        <row r="68">
          <cell r="C68">
            <v>100</v>
          </cell>
        </row>
        <row r="69">
          <cell r="C69">
            <v>86.67</v>
          </cell>
        </row>
        <row r="73">
          <cell r="C73">
            <v>57.69</v>
          </cell>
        </row>
        <row r="78">
          <cell r="C78">
            <v>36.06</v>
          </cell>
        </row>
        <row r="110">
          <cell r="C110">
            <v>1.66</v>
          </cell>
        </row>
        <row r="111">
          <cell r="C111">
            <v>1.1100000000000001</v>
          </cell>
        </row>
        <row r="113">
          <cell r="C113">
            <v>0.55000000000000004</v>
          </cell>
        </row>
        <row r="114">
          <cell r="C114">
            <v>4.13</v>
          </cell>
        </row>
        <row r="115">
          <cell r="C115">
            <v>2.2200000000000002</v>
          </cell>
        </row>
        <row r="117">
          <cell r="C117">
            <v>1.1100000000000001</v>
          </cell>
        </row>
        <row r="134">
          <cell r="C134">
            <v>250</v>
          </cell>
        </row>
        <row r="144">
          <cell r="C144">
            <v>159.62</v>
          </cell>
        </row>
        <row r="163">
          <cell r="C163">
            <v>96.88</v>
          </cell>
        </row>
        <row r="164">
          <cell r="C164">
            <v>129.16999999999999</v>
          </cell>
        </row>
        <row r="165">
          <cell r="C165">
            <v>136.76</v>
          </cell>
        </row>
        <row r="175">
          <cell r="C175">
            <v>68.180000000000007</v>
          </cell>
        </row>
        <row r="189">
          <cell r="C189">
            <v>285.70999999999998</v>
          </cell>
        </row>
        <row r="276">
          <cell r="C276">
            <v>87.5</v>
          </cell>
        </row>
        <row r="277">
          <cell r="C277">
            <v>53.85</v>
          </cell>
        </row>
        <row r="279">
          <cell r="C279">
            <v>46.67</v>
          </cell>
        </row>
        <row r="489">
          <cell r="C489">
            <v>99.91</v>
          </cell>
        </row>
        <row r="505">
          <cell r="C505">
            <v>441.18</v>
          </cell>
        </row>
        <row r="506">
          <cell r="C506">
            <v>534.48</v>
          </cell>
        </row>
        <row r="507">
          <cell r="C507">
            <v>596.15</v>
          </cell>
        </row>
        <row r="508">
          <cell r="C508">
            <v>534.48</v>
          </cell>
        </row>
        <row r="509">
          <cell r="C509">
            <v>654.92999999999995</v>
          </cell>
        </row>
        <row r="513">
          <cell r="C513">
            <v>441.18</v>
          </cell>
        </row>
        <row r="514">
          <cell r="C514">
            <v>618.35</v>
          </cell>
        </row>
        <row r="516">
          <cell r="C516">
            <v>441.18</v>
          </cell>
        </row>
        <row r="517">
          <cell r="C517">
            <v>502.16</v>
          </cell>
        </row>
        <row r="522">
          <cell r="C522">
            <v>505.62</v>
          </cell>
        </row>
        <row r="528">
          <cell r="C528">
            <v>893.31</v>
          </cell>
        </row>
        <row r="538">
          <cell r="C538">
            <v>316.89999999999998</v>
          </cell>
        </row>
        <row r="551">
          <cell r="C551">
            <v>44.44</v>
          </cell>
        </row>
        <row r="557">
          <cell r="C557">
            <v>36.06</v>
          </cell>
        </row>
        <row r="563">
          <cell r="C563">
            <v>43.06</v>
          </cell>
        </row>
        <row r="566">
          <cell r="C566">
            <v>44.64</v>
          </cell>
        </row>
        <row r="570">
          <cell r="C570">
            <v>7.19</v>
          </cell>
        </row>
        <row r="594">
          <cell r="C594">
            <v>684.72</v>
          </cell>
        </row>
        <row r="595">
          <cell r="C595">
            <v>770.83</v>
          </cell>
        </row>
        <row r="603">
          <cell r="C603">
            <v>2343.75</v>
          </cell>
        </row>
        <row r="630">
          <cell r="C630">
            <v>598.61</v>
          </cell>
        </row>
        <row r="631">
          <cell r="C631">
            <v>684.72</v>
          </cell>
        </row>
        <row r="646">
          <cell r="C646">
            <v>598.61</v>
          </cell>
        </row>
        <row r="647">
          <cell r="C647">
            <v>770.83</v>
          </cell>
        </row>
        <row r="649">
          <cell r="C649">
            <v>684.72</v>
          </cell>
        </row>
        <row r="803">
          <cell r="C803">
            <v>341.67</v>
          </cell>
        </row>
        <row r="804">
          <cell r="C804">
            <v>341.67</v>
          </cell>
        </row>
        <row r="809">
          <cell r="C809">
            <v>856.95</v>
          </cell>
        </row>
        <row r="810">
          <cell r="C810">
            <v>1097.22</v>
          </cell>
        </row>
        <row r="820">
          <cell r="C820">
            <v>684.72</v>
          </cell>
        </row>
        <row r="834">
          <cell r="C834">
            <v>937.5</v>
          </cell>
        </row>
        <row r="838">
          <cell r="C838">
            <v>770.83</v>
          </cell>
        </row>
        <row r="852">
          <cell r="C852">
            <v>598.61</v>
          </cell>
        </row>
        <row r="856">
          <cell r="C856">
            <v>770.83</v>
          </cell>
        </row>
        <row r="866">
          <cell r="C866">
            <v>940.27</v>
          </cell>
        </row>
        <row r="868">
          <cell r="C868">
            <v>940.27</v>
          </cell>
        </row>
        <row r="953">
          <cell r="C953">
            <v>597.87</v>
          </cell>
        </row>
        <row r="954">
          <cell r="C954">
            <v>408.85</v>
          </cell>
        </row>
        <row r="959">
          <cell r="C959">
            <v>81.739999999999995</v>
          </cell>
        </row>
        <row r="961">
          <cell r="C961">
            <v>81.739999999999995</v>
          </cell>
        </row>
        <row r="965">
          <cell r="C965">
            <v>245.23</v>
          </cell>
        </row>
        <row r="967">
          <cell r="C967">
            <v>82.39</v>
          </cell>
        </row>
        <row r="969">
          <cell r="C969">
            <v>81.739999999999995</v>
          </cell>
        </row>
      </sheetData>
      <sheetData sheetId="7">
        <row r="4">
          <cell r="C4">
            <v>433</v>
          </cell>
        </row>
        <row r="8">
          <cell r="C8">
            <v>825</v>
          </cell>
        </row>
        <row r="9">
          <cell r="C9">
            <v>1032</v>
          </cell>
        </row>
        <row r="10">
          <cell r="C10">
            <v>1300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Car"/>
      <sheetName val="Rndmto"/>
      <sheetName val="M.O."/>
      <sheetName val="Ana"/>
      <sheetName val="Indice"/>
      <sheetName val="Modelo Presup."/>
    </sheetNames>
    <sheetDataSet>
      <sheetData sheetId="0" refreshError="1">
        <row r="4">
          <cell r="E4">
            <v>0.16</v>
          </cell>
        </row>
        <row r="49">
          <cell r="C49" t="str">
            <v>ASCENSORES:</v>
          </cell>
        </row>
        <row r="225">
          <cell r="E225">
            <v>22.39</v>
          </cell>
        </row>
        <row r="228">
          <cell r="E228">
            <v>25.13</v>
          </cell>
        </row>
        <row r="260">
          <cell r="E260">
            <v>125</v>
          </cell>
        </row>
        <row r="520">
          <cell r="E520">
            <v>157.30000000000001</v>
          </cell>
        </row>
        <row r="522">
          <cell r="E522">
            <v>127600</v>
          </cell>
        </row>
        <row r="534">
          <cell r="E534">
            <v>928</v>
          </cell>
        </row>
        <row r="648">
          <cell r="C648" t="str">
            <v>LABORATORIO MECANICA DE SUELOS&gt;</v>
          </cell>
        </row>
        <row r="705">
          <cell r="E705">
            <v>35.96</v>
          </cell>
        </row>
        <row r="838">
          <cell r="C838" t="str">
            <v>PLANTAS ELECTRICAS:</v>
          </cell>
        </row>
      </sheetData>
      <sheetData sheetId="1" refreshError="1"/>
      <sheetData sheetId="2" refreshError="1"/>
      <sheetData sheetId="3" refreshError="1"/>
      <sheetData sheetId="4" refreshError="1">
        <row r="440">
          <cell r="F440">
            <v>1722.91</v>
          </cell>
        </row>
        <row r="4440">
          <cell r="F4440">
            <v>2559.4299999999998</v>
          </cell>
        </row>
        <row r="4527">
          <cell r="F4527">
            <v>96782.73</v>
          </cell>
        </row>
        <row r="4833">
          <cell r="F4833">
            <v>4480.95</v>
          </cell>
        </row>
        <row r="4844">
          <cell r="F4844">
            <v>4797.9799999999996</v>
          </cell>
        </row>
        <row r="4862">
          <cell r="F4862">
            <v>3696.24</v>
          </cell>
        </row>
        <row r="4916">
          <cell r="F4916">
            <v>167.88</v>
          </cell>
        </row>
        <row r="5084">
          <cell r="F5084">
            <v>875.36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FEF31"/>
  </sheetPr>
  <dimension ref="A1:H138"/>
  <sheetViews>
    <sheetView tabSelected="1" view="pageBreakPreview" zoomScaleSheetLayoutView="100" workbookViewId="0">
      <selection activeCell="A6" sqref="A6:B6"/>
    </sheetView>
  </sheetViews>
  <sheetFormatPr defaultColWidth="11.42578125" defaultRowHeight="15.75" x14ac:dyDescent="0.25"/>
  <cols>
    <col min="1" max="1" width="8.5703125" style="1" customWidth="1"/>
    <col min="2" max="2" width="66" style="2" customWidth="1"/>
    <col min="3" max="3" width="10" style="3" customWidth="1"/>
    <col min="4" max="4" width="10.140625" style="1" customWidth="1"/>
    <col min="5" max="5" width="11.85546875" style="4" customWidth="1"/>
    <col min="6" max="6" width="16.42578125" style="4" customWidth="1"/>
    <col min="7" max="7" width="13.5703125" style="4" customWidth="1"/>
    <col min="8" max="8" width="19" style="3" bestFit="1" customWidth="1"/>
    <col min="9" max="9" width="11.42578125" style="3"/>
    <col min="10" max="10" width="18.85546875" style="3" customWidth="1"/>
    <col min="11" max="16384" width="11.42578125" style="3"/>
  </cols>
  <sheetData>
    <row r="1" spans="1:7" ht="13.5" customHeight="1" x14ac:dyDescent="0.25">
      <c r="A1" s="49"/>
      <c r="D1" s="49"/>
    </row>
    <row r="2" spans="1:7" s="118" customFormat="1" ht="24" customHeight="1" x14ac:dyDescent="0.25">
      <c r="A2" s="158" t="s">
        <v>75</v>
      </c>
      <c r="B2" s="158"/>
      <c r="C2" s="158"/>
      <c r="D2" s="158"/>
      <c r="E2" s="158"/>
      <c r="F2" s="158"/>
      <c r="G2" s="117"/>
    </row>
    <row r="3" spans="1:7" s="120" customFormat="1" ht="20.25" customHeight="1" x14ac:dyDescent="0.25">
      <c r="A3" s="157" t="s">
        <v>76</v>
      </c>
      <c r="B3" s="157"/>
      <c r="C3" s="157"/>
      <c r="D3" s="157"/>
      <c r="E3" s="157"/>
      <c r="F3" s="157"/>
      <c r="G3" s="119"/>
    </row>
    <row r="4" spans="1:7" ht="3.75" hidden="1" customHeight="1" x14ac:dyDescent="0.25">
      <c r="A4" s="157"/>
      <c r="B4" s="157"/>
      <c r="C4" s="157"/>
      <c r="D4" s="157"/>
      <c r="E4" s="157"/>
      <c r="F4" s="157"/>
    </row>
    <row r="5" spans="1:7" s="100" customFormat="1" ht="23.25" customHeight="1" x14ac:dyDescent="0.25">
      <c r="A5" s="159" t="s">
        <v>0</v>
      </c>
      <c r="B5" s="159"/>
      <c r="C5" s="164" t="s">
        <v>74</v>
      </c>
      <c r="D5" s="165"/>
      <c r="E5" s="165"/>
      <c r="F5" s="166"/>
      <c r="G5" s="99"/>
    </row>
    <row r="6" spans="1:7" ht="27.75" customHeight="1" x14ac:dyDescent="0.25">
      <c r="A6" s="160" t="s">
        <v>1</v>
      </c>
      <c r="B6" s="160"/>
      <c r="C6" s="161" t="s">
        <v>15</v>
      </c>
      <c r="D6" s="161"/>
      <c r="E6" s="161"/>
      <c r="F6" s="161"/>
    </row>
    <row r="7" spans="1:7" ht="15.75" customHeight="1" x14ac:dyDescent="0.25">
      <c r="A7" s="162" t="s">
        <v>2</v>
      </c>
      <c r="B7" s="162"/>
      <c r="C7" s="161" t="s">
        <v>16</v>
      </c>
      <c r="D7" s="161"/>
      <c r="E7" s="161"/>
      <c r="F7" s="161"/>
    </row>
    <row r="8" spans="1:7" x14ac:dyDescent="0.25">
      <c r="A8" s="9"/>
      <c r="B8" s="10"/>
      <c r="C8" s="177" t="s">
        <v>3</v>
      </c>
      <c r="D8" s="177"/>
      <c r="E8" s="177"/>
      <c r="F8" s="11">
        <f>F71</f>
        <v>0</v>
      </c>
    </row>
    <row r="9" spans="1:7" s="150" customFormat="1" ht="18.75" x14ac:dyDescent="0.25">
      <c r="A9" s="146" t="s">
        <v>4</v>
      </c>
      <c r="B9" s="146" t="s">
        <v>5</v>
      </c>
      <c r="C9" s="147" t="s">
        <v>54</v>
      </c>
      <c r="D9" s="147" t="s">
        <v>55</v>
      </c>
      <c r="E9" s="148" t="s">
        <v>56</v>
      </c>
      <c r="F9" s="148" t="s">
        <v>57</v>
      </c>
      <c r="G9" s="149"/>
    </row>
    <row r="10" spans="1:7" x14ac:dyDescent="0.25">
      <c r="A10" s="94"/>
      <c r="B10" s="94"/>
      <c r="C10" s="95"/>
      <c r="D10" s="95"/>
      <c r="E10" s="96"/>
      <c r="F10" s="96"/>
    </row>
    <row r="11" spans="1:7" s="116" customFormat="1" ht="19.5" customHeight="1" x14ac:dyDescent="0.25">
      <c r="A11" s="110" t="s">
        <v>6</v>
      </c>
      <c r="B11" s="108" t="s">
        <v>17</v>
      </c>
      <c r="C11" s="111"/>
      <c r="D11" s="112"/>
      <c r="E11" s="113"/>
      <c r="F11" s="114"/>
      <c r="G11" s="115"/>
    </row>
    <row r="12" spans="1:7" s="100" customFormat="1" ht="42" customHeight="1" x14ac:dyDescent="0.25">
      <c r="A12" s="102">
        <v>1</v>
      </c>
      <c r="B12" s="103" t="s">
        <v>22</v>
      </c>
      <c r="C12" s="139">
        <v>1</v>
      </c>
      <c r="D12" s="105" t="s">
        <v>24</v>
      </c>
      <c r="E12" s="104"/>
      <c r="F12" s="104">
        <f>C12*E12</f>
        <v>0</v>
      </c>
      <c r="G12" s="99"/>
    </row>
    <row r="13" spans="1:7" s="100" customFormat="1" ht="24" customHeight="1" x14ac:dyDescent="0.25">
      <c r="A13" s="102">
        <v>2</v>
      </c>
      <c r="B13" s="103" t="s">
        <v>49</v>
      </c>
      <c r="C13" s="139">
        <v>1</v>
      </c>
      <c r="D13" s="105" t="s">
        <v>23</v>
      </c>
      <c r="E13" s="104"/>
      <c r="F13" s="104">
        <f>C13*E13</f>
        <v>0</v>
      </c>
      <c r="G13" s="99"/>
    </row>
    <row r="14" spans="1:7" ht="19.5" customHeight="1" x14ac:dyDescent="0.25">
      <c r="A14" s="13"/>
      <c r="B14" s="106" t="s">
        <v>45</v>
      </c>
      <c r="C14" s="140"/>
      <c r="D14" s="16"/>
      <c r="E14" s="15"/>
      <c r="F14" s="138">
        <f>SUM(F12:F13)</f>
        <v>0</v>
      </c>
    </row>
    <row r="15" spans="1:7" s="100" customFormat="1" ht="19.5" customHeight="1" x14ac:dyDescent="0.25">
      <c r="A15" s="110" t="s">
        <v>7</v>
      </c>
      <c r="B15" s="108" t="s">
        <v>18</v>
      </c>
      <c r="C15" s="113"/>
      <c r="D15" s="109"/>
      <c r="E15" s="97"/>
      <c r="F15" s="101"/>
      <c r="G15" s="99"/>
    </row>
    <row r="16" spans="1:7" x14ac:dyDescent="0.25">
      <c r="A16" s="102">
        <v>1</v>
      </c>
      <c r="B16" s="103" t="s">
        <v>25</v>
      </c>
      <c r="C16" s="139">
        <v>12</v>
      </c>
      <c r="D16" s="105" t="s">
        <v>43</v>
      </c>
      <c r="E16" s="104"/>
      <c r="F16" s="104">
        <f>+E16*C16</f>
        <v>0</v>
      </c>
    </row>
    <row r="17" spans="1:7" x14ac:dyDescent="0.25">
      <c r="A17" s="102">
        <v>2</v>
      </c>
      <c r="B17" s="103" t="s">
        <v>26</v>
      </c>
      <c r="C17" s="139">
        <v>1</v>
      </c>
      <c r="D17" s="105" t="s">
        <v>27</v>
      </c>
      <c r="E17" s="104"/>
      <c r="F17" s="104">
        <f t="shared" ref="F17:F30" si="0">+E17*C17</f>
        <v>0</v>
      </c>
    </row>
    <row r="18" spans="1:7" x14ac:dyDescent="0.25">
      <c r="A18" s="102">
        <v>3</v>
      </c>
      <c r="B18" s="103" t="s">
        <v>28</v>
      </c>
      <c r="C18" s="139">
        <v>0.5</v>
      </c>
      <c r="D18" s="105" t="s">
        <v>44</v>
      </c>
      <c r="E18" s="104"/>
      <c r="F18" s="104">
        <f t="shared" si="0"/>
        <v>0</v>
      </c>
    </row>
    <row r="19" spans="1:7" x14ac:dyDescent="0.25">
      <c r="A19" s="102">
        <v>4</v>
      </c>
      <c r="B19" s="103" t="s">
        <v>29</v>
      </c>
      <c r="C19" s="139">
        <v>0.5</v>
      </c>
      <c r="D19" s="105" t="s">
        <v>44</v>
      </c>
      <c r="E19" s="104"/>
      <c r="F19" s="104">
        <f t="shared" si="0"/>
        <v>0</v>
      </c>
    </row>
    <row r="20" spans="1:7" x14ac:dyDescent="0.25">
      <c r="A20" s="102">
        <v>5</v>
      </c>
      <c r="B20" s="103" t="s">
        <v>30</v>
      </c>
      <c r="C20" s="139">
        <v>1</v>
      </c>
      <c r="D20" s="105" t="s">
        <v>27</v>
      </c>
      <c r="E20" s="104"/>
      <c r="F20" s="104">
        <f t="shared" si="0"/>
        <v>0</v>
      </c>
    </row>
    <row r="21" spans="1:7" x14ac:dyDescent="0.25">
      <c r="A21" s="102">
        <v>6</v>
      </c>
      <c r="B21" s="103" t="s">
        <v>31</v>
      </c>
      <c r="C21" s="139">
        <v>2</v>
      </c>
      <c r="D21" s="105" t="s">
        <v>32</v>
      </c>
      <c r="E21" s="104"/>
      <c r="F21" s="104">
        <f t="shared" si="0"/>
        <v>0</v>
      </c>
    </row>
    <row r="22" spans="1:7" x14ac:dyDescent="0.25">
      <c r="A22" s="102">
        <v>7</v>
      </c>
      <c r="B22" s="103" t="s">
        <v>33</v>
      </c>
      <c r="C22" s="139">
        <v>2.2999999999999998</v>
      </c>
      <c r="D22" s="105" t="s">
        <v>27</v>
      </c>
      <c r="E22" s="104"/>
      <c r="F22" s="104">
        <f t="shared" si="0"/>
        <v>0</v>
      </c>
    </row>
    <row r="23" spans="1:7" x14ac:dyDescent="0.25">
      <c r="A23" s="102">
        <v>8</v>
      </c>
      <c r="B23" s="103" t="s">
        <v>34</v>
      </c>
      <c r="C23" s="139">
        <v>1</v>
      </c>
      <c r="D23" s="105" t="s">
        <v>35</v>
      </c>
      <c r="E23" s="104"/>
      <c r="F23" s="104">
        <f t="shared" si="0"/>
        <v>0</v>
      </c>
    </row>
    <row r="24" spans="1:7" x14ac:dyDescent="0.25">
      <c r="A24" s="102">
        <v>9</v>
      </c>
      <c r="B24" s="103" t="s">
        <v>36</v>
      </c>
      <c r="C24" s="139">
        <v>1</v>
      </c>
      <c r="D24" s="105" t="s">
        <v>37</v>
      </c>
      <c r="E24" s="104"/>
      <c r="F24" s="104">
        <f t="shared" si="0"/>
        <v>0</v>
      </c>
    </row>
    <row r="25" spans="1:7" x14ac:dyDescent="0.25">
      <c r="A25" s="102">
        <v>10</v>
      </c>
      <c r="B25" s="103" t="s">
        <v>38</v>
      </c>
      <c r="C25" s="143">
        <v>0.25</v>
      </c>
      <c r="D25" s="105" t="s">
        <v>37</v>
      </c>
      <c r="E25" s="104"/>
      <c r="F25" s="104">
        <f t="shared" si="0"/>
        <v>0</v>
      </c>
    </row>
    <row r="26" spans="1:7" x14ac:dyDescent="0.25">
      <c r="A26" s="102">
        <v>11</v>
      </c>
      <c r="B26" s="103" t="s">
        <v>39</v>
      </c>
      <c r="C26" s="139">
        <v>1</v>
      </c>
      <c r="D26" s="105" t="s">
        <v>27</v>
      </c>
      <c r="E26" s="104"/>
      <c r="F26" s="104">
        <f t="shared" si="0"/>
        <v>0</v>
      </c>
    </row>
    <row r="27" spans="1:7" x14ac:dyDescent="0.25">
      <c r="A27" s="102">
        <v>12</v>
      </c>
      <c r="B27" s="103" t="s">
        <v>50</v>
      </c>
      <c r="C27" s="139">
        <v>1</v>
      </c>
      <c r="D27" s="105" t="s">
        <v>27</v>
      </c>
      <c r="E27" s="104"/>
      <c r="F27" s="104">
        <f t="shared" si="0"/>
        <v>0</v>
      </c>
    </row>
    <row r="28" spans="1:7" x14ac:dyDescent="0.25">
      <c r="A28" s="102">
        <v>13</v>
      </c>
      <c r="B28" s="103" t="s">
        <v>40</v>
      </c>
      <c r="C28" s="139">
        <v>1</v>
      </c>
      <c r="D28" s="105" t="s">
        <v>27</v>
      </c>
      <c r="E28" s="104"/>
      <c r="F28" s="104">
        <f t="shared" si="0"/>
        <v>0</v>
      </c>
    </row>
    <row r="29" spans="1:7" s="100" customFormat="1" ht="32.25" customHeight="1" x14ac:dyDescent="0.25">
      <c r="A29" s="102">
        <v>14</v>
      </c>
      <c r="B29" s="103" t="s">
        <v>51</v>
      </c>
      <c r="C29" s="139">
        <v>1</v>
      </c>
      <c r="D29" s="105" t="s">
        <v>41</v>
      </c>
      <c r="E29" s="104"/>
      <c r="F29" s="104">
        <f t="shared" si="0"/>
        <v>0</v>
      </c>
      <c r="G29" s="99"/>
    </row>
    <row r="30" spans="1:7" s="100" customFormat="1" ht="31.5" customHeight="1" x14ac:dyDescent="0.25">
      <c r="A30" s="102">
        <v>15</v>
      </c>
      <c r="B30" s="103" t="s">
        <v>42</v>
      </c>
      <c r="C30" s="139">
        <v>1</v>
      </c>
      <c r="D30" s="105" t="s">
        <v>41</v>
      </c>
      <c r="E30" s="104"/>
      <c r="F30" s="104">
        <f t="shared" si="0"/>
        <v>0</v>
      </c>
      <c r="G30" s="99"/>
    </row>
    <row r="31" spans="1:7" s="100" customFormat="1" ht="31.5" customHeight="1" x14ac:dyDescent="0.25">
      <c r="A31" s="102"/>
      <c r="B31" s="103"/>
      <c r="C31" s="139"/>
      <c r="D31" s="105"/>
      <c r="E31" s="104"/>
      <c r="F31" s="139"/>
      <c r="G31" s="99"/>
    </row>
    <row r="32" spans="1:7" ht="22.5" customHeight="1" x14ac:dyDescent="0.25">
      <c r="A32" s="13"/>
      <c r="B32" s="106" t="s">
        <v>45</v>
      </c>
      <c r="C32" s="140"/>
      <c r="D32" s="16"/>
      <c r="E32" s="15"/>
      <c r="F32" s="138">
        <f>SUM(F16:F30)</f>
        <v>0</v>
      </c>
    </row>
    <row r="33" spans="1:7" x14ac:dyDescent="0.25">
      <c r="A33" s="13"/>
      <c r="B33" s="10"/>
      <c r="C33" s="140"/>
      <c r="D33" s="16"/>
      <c r="E33" s="15"/>
      <c r="F33" s="17"/>
    </row>
    <row r="34" spans="1:7" s="100" customFormat="1" ht="18.75" customHeight="1" x14ac:dyDescent="0.25">
      <c r="A34" s="107" t="s">
        <v>20</v>
      </c>
      <c r="B34" s="108" t="s">
        <v>65</v>
      </c>
      <c r="C34" s="113"/>
      <c r="D34" s="109"/>
      <c r="E34" s="97"/>
      <c r="F34" s="98"/>
      <c r="G34" s="99"/>
    </row>
    <row r="35" spans="1:7" s="116" customFormat="1" ht="18.75" customHeight="1" x14ac:dyDescent="0.25">
      <c r="A35" s="133"/>
      <c r="B35" s="134"/>
      <c r="C35" s="113"/>
      <c r="D35" s="112"/>
      <c r="E35" s="113"/>
      <c r="F35" s="114"/>
    </row>
    <row r="36" spans="1:7" s="100" customFormat="1" ht="31.5" customHeight="1" x14ac:dyDescent="0.25">
      <c r="A36" s="102">
        <v>1</v>
      </c>
      <c r="B36" s="103" t="s">
        <v>66</v>
      </c>
      <c r="C36" s="139">
        <v>25.1</v>
      </c>
      <c r="D36" s="105" t="s">
        <v>43</v>
      </c>
      <c r="E36" s="104"/>
      <c r="F36" s="104">
        <f t="shared" ref="F36:F39" si="1">C36*E36</f>
        <v>0</v>
      </c>
    </row>
    <row r="37" spans="1:7" ht="70.5" customHeight="1" x14ac:dyDescent="0.25">
      <c r="A37" s="102">
        <v>2</v>
      </c>
      <c r="B37" s="103" t="s">
        <v>73</v>
      </c>
      <c r="C37" s="139">
        <v>26.22</v>
      </c>
      <c r="D37" s="105" t="s">
        <v>43</v>
      </c>
      <c r="E37" s="142"/>
      <c r="F37" s="104">
        <f t="shared" si="1"/>
        <v>0</v>
      </c>
      <c r="G37" s="3"/>
    </row>
    <row r="38" spans="1:7" ht="79.5" customHeight="1" x14ac:dyDescent="0.25">
      <c r="A38" s="102">
        <v>3</v>
      </c>
      <c r="B38" s="136" t="s">
        <v>71</v>
      </c>
      <c r="C38" s="142">
        <v>15.74</v>
      </c>
      <c r="D38" s="137" t="s">
        <v>70</v>
      </c>
      <c r="E38" s="142"/>
      <c r="F38" s="135">
        <f t="shared" ref="F38" si="2">C38*E38</f>
        <v>0</v>
      </c>
      <c r="G38" s="3"/>
    </row>
    <row r="39" spans="1:7" s="100" customFormat="1" ht="42" customHeight="1" x14ac:dyDescent="0.25">
      <c r="A39" s="102">
        <v>4</v>
      </c>
      <c r="B39" s="103" t="s">
        <v>67</v>
      </c>
      <c r="C39" s="139">
        <v>1</v>
      </c>
      <c r="D39" s="105" t="s">
        <v>27</v>
      </c>
      <c r="E39" s="135"/>
      <c r="F39" s="104">
        <f t="shared" si="1"/>
        <v>0</v>
      </c>
    </row>
    <row r="40" spans="1:7" ht="31.5" customHeight="1" x14ac:dyDescent="0.25">
      <c r="A40" s="102">
        <v>5</v>
      </c>
      <c r="B40" s="103" t="s">
        <v>68</v>
      </c>
      <c r="C40" s="139">
        <v>1</v>
      </c>
      <c r="D40" s="105" t="s">
        <v>27</v>
      </c>
      <c r="E40" s="104"/>
      <c r="F40" s="104">
        <f>C40*E40</f>
        <v>0</v>
      </c>
      <c r="G40" s="3"/>
    </row>
    <row r="41" spans="1:7" s="100" customFormat="1" ht="21.75" customHeight="1" x14ac:dyDescent="0.25">
      <c r="A41" s="102">
        <v>6</v>
      </c>
      <c r="B41" s="103" t="s">
        <v>52</v>
      </c>
      <c r="C41" s="139">
        <v>37.42</v>
      </c>
      <c r="D41" s="105" t="s">
        <v>43</v>
      </c>
      <c r="E41" s="104"/>
      <c r="F41" s="104">
        <f t="shared" ref="F41:F43" si="3">C41*E41</f>
        <v>0</v>
      </c>
    </row>
    <row r="42" spans="1:7" s="100" customFormat="1" ht="36.75" customHeight="1" x14ac:dyDescent="0.25">
      <c r="A42" s="102">
        <v>7</v>
      </c>
      <c r="B42" s="103" t="s">
        <v>72</v>
      </c>
      <c r="C42" s="139">
        <v>25.33</v>
      </c>
      <c r="D42" s="105" t="s">
        <v>43</v>
      </c>
      <c r="E42" s="139"/>
      <c r="F42" s="104">
        <f t="shared" ref="F42" si="4">C42*E42</f>
        <v>0</v>
      </c>
    </row>
    <row r="43" spans="1:7" s="100" customFormat="1" ht="32.25" customHeight="1" x14ac:dyDescent="0.25">
      <c r="A43" s="102">
        <v>8</v>
      </c>
      <c r="B43" s="103" t="s">
        <v>69</v>
      </c>
      <c r="C43" s="139">
        <v>25.33</v>
      </c>
      <c r="D43" s="105" t="s">
        <v>43</v>
      </c>
      <c r="E43" s="104"/>
      <c r="F43" s="104">
        <f t="shared" si="3"/>
        <v>0</v>
      </c>
    </row>
    <row r="44" spans="1:7" s="100" customFormat="1" ht="32.25" customHeight="1" x14ac:dyDescent="0.25">
      <c r="A44" s="102"/>
      <c r="B44" s="103"/>
      <c r="C44" s="139"/>
      <c r="D44" s="105"/>
      <c r="E44" s="104"/>
      <c r="F44" s="104"/>
    </row>
    <row r="45" spans="1:7" ht="18.75" customHeight="1" x14ac:dyDescent="0.25">
      <c r="A45" s="13"/>
      <c r="B45" s="106" t="s">
        <v>45</v>
      </c>
      <c r="C45" s="140"/>
      <c r="D45" s="15"/>
      <c r="E45" s="15"/>
      <c r="F45" s="138">
        <f>SUM(F36:F43)</f>
        <v>0</v>
      </c>
      <c r="G45" s="3"/>
    </row>
    <row r="46" spans="1:7" x14ac:dyDescent="0.25">
      <c r="A46" s="13"/>
      <c r="B46" s="10"/>
      <c r="C46" s="140"/>
      <c r="D46" s="15"/>
      <c r="E46" s="15"/>
      <c r="F46" s="15"/>
      <c r="G46" s="3"/>
    </row>
    <row r="47" spans="1:7" s="100" customFormat="1" ht="18" customHeight="1" x14ac:dyDescent="0.25">
      <c r="A47" s="107" t="s">
        <v>21</v>
      </c>
      <c r="B47" s="108" t="s">
        <v>19</v>
      </c>
      <c r="C47" s="140"/>
      <c r="D47" s="15"/>
      <c r="E47" s="15"/>
      <c r="F47" s="15"/>
    </row>
    <row r="48" spans="1:7" s="116" customFormat="1" ht="18" customHeight="1" x14ac:dyDescent="0.25">
      <c r="A48" s="133"/>
      <c r="B48" s="134"/>
      <c r="C48" s="140"/>
      <c r="D48" s="140"/>
      <c r="E48" s="140"/>
      <c r="F48" s="140"/>
    </row>
    <row r="49" spans="1:7" s="100" customFormat="1" ht="47.25" customHeight="1" x14ac:dyDescent="0.25">
      <c r="A49" s="102">
        <v>1</v>
      </c>
      <c r="B49" s="103" t="s">
        <v>53</v>
      </c>
      <c r="C49" s="139">
        <v>10</v>
      </c>
      <c r="D49" s="105" t="s">
        <v>27</v>
      </c>
      <c r="E49" s="104"/>
      <c r="F49" s="104">
        <f>+E49*C49</f>
        <v>0</v>
      </c>
    </row>
    <row r="50" spans="1:7" ht="21.75" customHeight="1" x14ac:dyDescent="0.25">
      <c r="A50" s="13"/>
      <c r="B50" s="106" t="s">
        <v>45</v>
      </c>
      <c r="C50" s="140"/>
      <c r="D50" s="16"/>
      <c r="E50" s="15"/>
      <c r="F50" s="138">
        <f>+F49</f>
        <v>0</v>
      </c>
      <c r="G50" s="3"/>
    </row>
    <row r="51" spans="1:7" ht="16.5" customHeight="1" x14ac:dyDescent="0.25">
      <c r="A51" s="13"/>
      <c r="B51" s="14"/>
      <c r="C51" s="144"/>
      <c r="D51" s="20"/>
      <c r="E51" s="19"/>
      <c r="F51" s="19"/>
      <c r="G51" s="3"/>
    </row>
    <row r="52" spans="1:7" s="100" customFormat="1" ht="18" customHeight="1" x14ac:dyDescent="0.25">
      <c r="A52" s="107" t="s">
        <v>48</v>
      </c>
      <c r="B52" s="108" t="s">
        <v>46</v>
      </c>
      <c r="C52" s="140"/>
      <c r="D52" s="15"/>
      <c r="E52" s="15"/>
      <c r="F52" s="15"/>
    </row>
    <row r="53" spans="1:7" s="116" customFormat="1" ht="18" customHeight="1" x14ac:dyDescent="0.25">
      <c r="A53" s="133"/>
      <c r="B53" s="134"/>
      <c r="C53" s="140"/>
      <c r="D53" s="140"/>
      <c r="E53" s="140"/>
      <c r="F53" s="140"/>
    </row>
    <row r="54" spans="1:7" ht="18" customHeight="1" x14ac:dyDescent="0.25">
      <c r="A54" s="102">
        <v>1</v>
      </c>
      <c r="B54" s="103" t="s">
        <v>47</v>
      </c>
      <c r="C54" s="139">
        <v>1</v>
      </c>
      <c r="D54" s="105" t="s">
        <v>27</v>
      </c>
      <c r="E54" s="104"/>
      <c r="F54" s="104">
        <f t="shared" ref="F54" si="5">+E54*C54</f>
        <v>0</v>
      </c>
      <c r="G54" s="3"/>
    </row>
    <row r="55" spans="1:7" ht="18" customHeight="1" x14ac:dyDescent="0.25">
      <c r="A55" s="102"/>
      <c r="B55" s="103"/>
      <c r="C55" s="139"/>
      <c r="D55" s="105"/>
      <c r="E55" s="104"/>
      <c r="F55" s="104"/>
      <c r="G55" s="3"/>
    </row>
    <row r="56" spans="1:7" ht="21.75" customHeight="1" x14ac:dyDescent="0.25">
      <c r="A56" s="13"/>
      <c r="B56" s="106" t="s">
        <v>45</v>
      </c>
      <c r="C56" s="15"/>
      <c r="D56" s="16"/>
      <c r="E56" s="15"/>
      <c r="F56" s="138">
        <f>+F54</f>
        <v>0</v>
      </c>
      <c r="G56" s="3"/>
    </row>
    <row r="57" spans="1:7" s="100" customFormat="1" ht="18" customHeight="1" x14ac:dyDescent="0.25">
      <c r="A57" s="15"/>
      <c r="B57" s="15"/>
      <c r="C57" s="15"/>
      <c r="D57" s="15"/>
      <c r="E57" s="15"/>
      <c r="F57" s="15"/>
    </row>
    <row r="58" spans="1:7" x14ac:dyDescent="0.25">
      <c r="A58" s="21"/>
      <c r="B58" s="22" t="s">
        <v>8</v>
      </c>
      <c r="C58" s="23"/>
      <c r="D58" s="24"/>
      <c r="E58" s="25"/>
      <c r="F58" s="26">
        <f>SUM(F12:F57)/2</f>
        <v>0</v>
      </c>
      <c r="G58" s="3"/>
    </row>
    <row r="59" spans="1:7" x14ac:dyDescent="0.25">
      <c r="A59" s="27"/>
      <c r="B59" s="28"/>
      <c r="C59" s="29"/>
      <c r="D59" s="9"/>
      <c r="E59" s="30"/>
      <c r="F59" s="30"/>
      <c r="G59" s="3"/>
    </row>
    <row r="60" spans="1:7" x14ac:dyDescent="0.25">
      <c r="A60" s="9" t="s">
        <v>9</v>
      </c>
      <c r="B60" s="18" t="s">
        <v>10</v>
      </c>
      <c r="C60" s="31"/>
      <c r="D60" s="32"/>
      <c r="E60" s="33"/>
      <c r="F60" s="34"/>
      <c r="G60" s="3"/>
    </row>
    <row r="61" spans="1:7" s="131" customFormat="1" x14ac:dyDescent="0.25">
      <c r="A61" s="121">
        <v>1</v>
      </c>
      <c r="B61" s="127" t="s">
        <v>59</v>
      </c>
      <c r="C61" s="128">
        <v>0.1</v>
      </c>
      <c r="D61" s="129"/>
      <c r="E61" s="130"/>
      <c r="F61" s="130">
        <f>+F58*C61</f>
        <v>0</v>
      </c>
    </row>
    <row r="62" spans="1:7" s="131" customFormat="1" x14ac:dyDescent="0.25">
      <c r="A62" s="121">
        <v>2</v>
      </c>
      <c r="B62" s="127" t="s">
        <v>60</v>
      </c>
      <c r="C62" s="128">
        <v>0.18</v>
      </c>
      <c r="D62" s="129"/>
      <c r="E62" s="130"/>
      <c r="F62" s="130">
        <f>+F61*C62</f>
        <v>0</v>
      </c>
    </row>
    <row r="63" spans="1:7" s="131" customFormat="1" x14ac:dyDescent="0.25">
      <c r="A63" s="121">
        <v>3</v>
      </c>
      <c r="B63" s="127" t="s">
        <v>61</v>
      </c>
      <c r="C63" s="128">
        <v>0.03</v>
      </c>
      <c r="D63" s="129"/>
      <c r="E63" s="130"/>
      <c r="F63" s="130">
        <f>F58*C63</f>
        <v>0</v>
      </c>
    </row>
    <row r="64" spans="1:7" s="131" customFormat="1" x14ac:dyDescent="0.25">
      <c r="A64" s="121">
        <v>4</v>
      </c>
      <c r="B64" s="127" t="s">
        <v>11</v>
      </c>
      <c r="C64" s="128">
        <v>1.4999999999999999E-2</v>
      </c>
      <c r="D64" s="129"/>
      <c r="E64" s="130"/>
      <c r="F64" s="130">
        <f>F58*C64</f>
        <v>0</v>
      </c>
    </row>
    <row r="65" spans="1:7" s="131" customFormat="1" x14ac:dyDescent="0.25">
      <c r="A65" s="121">
        <v>5</v>
      </c>
      <c r="B65" s="127" t="s">
        <v>62</v>
      </c>
      <c r="C65" s="128">
        <v>0.05</v>
      </c>
      <c r="D65" s="129"/>
      <c r="E65" s="130"/>
      <c r="F65" s="130">
        <f>F58*C65</f>
        <v>0</v>
      </c>
    </row>
    <row r="66" spans="1:7" s="131" customFormat="1" x14ac:dyDescent="0.25">
      <c r="A66" s="121">
        <v>6</v>
      </c>
      <c r="B66" s="127" t="s">
        <v>12</v>
      </c>
      <c r="C66" s="128">
        <v>0.05</v>
      </c>
      <c r="D66" s="129"/>
      <c r="E66" s="130"/>
      <c r="F66" s="130">
        <f>F58*C66</f>
        <v>0</v>
      </c>
    </row>
    <row r="67" spans="1:7" s="131" customFormat="1" x14ac:dyDescent="0.25">
      <c r="A67" s="121">
        <v>7</v>
      </c>
      <c r="B67" s="127" t="s">
        <v>13</v>
      </c>
      <c r="C67" s="128">
        <v>0.01</v>
      </c>
      <c r="D67" s="129"/>
      <c r="E67" s="130"/>
      <c r="F67" s="130">
        <f>F58*C67</f>
        <v>0</v>
      </c>
    </row>
    <row r="68" spans="1:7" s="131" customFormat="1" x14ac:dyDescent="0.25">
      <c r="A68" s="121">
        <v>8</v>
      </c>
      <c r="B68" s="127" t="s">
        <v>63</v>
      </c>
      <c r="C68" s="128">
        <v>1E-3</v>
      </c>
      <c r="D68" s="132"/>
      <c r="E68" s="130"/>
      <c r="F68" s="130">
        <f>F58*C68</f>
        <v>0</v>
      </c>
    </row>
    <row r="69" spans="1:7" s="131" customFormat="1" x14ac:dyDescent="0.25">
      <c r="A69" s="121">
        <v>9</v>
      </c>
      <c r="B69" s="127" t="s">
        <v>64</v>
      </c>
      <c r="C69" s="128">
        <v>4.4999999999999998E-2</v>
      </c>
      <c r="D69" s="132"/>
      <c r="E69" s="130"/>
      <c r="F69" s="130">
        <f>F58*C69</f>
        <v>0</v>
      </c>
    </row>
    <row r="70" spans="1:7" s="124" customFormat="1" ht="34.5" customHeight="1" x14ac:dyDescent="0.25">
      <c r="A70" s="121">
        <v>10</v>
      </c>
      <c r="B70" s="122" t="s">
        <v>58</v>
      </c>
      <c r="C70" s="123">
        <v>0.01</v>
      </c>
      <c r="E70" s="125"/>
      <c r="F70" s="126">
        <f>+F58*C70</f>
        <v>0</v>
      </c>
    </row>
    <row r="71" spans="1:7" ht="20.25" customHeight="1" x14ac:dyDescent="0.25">
      <c r="A71" s="35"/>
      <c r="B71" s="151" t="s">
        <v>14</v>
      </c>
      <c r="C71" s="152"/>
      <c r="D71" s="153"/>
      <c r="E71" s="154"/>
      <c r="F71" s="155">
        <f>SUM(F58:F70)</f>
        <v>0</v>
      </c>
      <c r="G71" s="3"/>
    </row>
    <row r="72" spans="1:7" x14ac:dyDescent="0.25">
      <c r="A72" s="5"/>
      <c r="B72" s="6"/>
      <c r="C72" s="36"/>
      <c r="D72" s="5"/>
      <c r="E72" s="37"/>
      <c r="F72" s="38"/>
      <c r="G72" s="3"/>
    </row>
    <row r="73" spans="1:7" x14ac:dyDescent="0.25">
      <c r="A73" s="181"/>
      <c r="B73" s="181"/>
      <c r="C73" s="184"/>
      <c r="D73" s="184"/>
      <c r="E73" s="184"/>
      <c r="F73" s="184"/>
      <c r="G73" s="3"/>
    </row>
    <row r="74" spans="1:7" x14ac:dyDescent="0.25">
      <c r="A74" s="183"/>
      <c r="B74" s="183"/>
      <c r="C74" s="156"/>
      <c r="D74" s="156"/>
      <c r="E74" s="156"/>
      <c r="F74" s="156"/>
      <c r="G74" s="3"/>
    </row>
    <row r="75" spans="1:7" x14ac:dyDescent="0.25">
      <c r="A75" s="182"/>
      <c r="B75" s="182"/>
      <c r="C75" s="156"/>
      <c r="D75" s="156"/>
      <c r="E75" s="156"/>
      <c r="F75" s="156"/>
      <c r="G75" s="3"/>
    </row>
    <row r="76" spans="1:7" x14ac:dyDescent="0.25">
      <c r="A76" s="174"/>
      <c r="B76" s="174"/>
      <c r="C76" s="173"/>
      <c r="D76" s="173"/>
      <c r="E76" s="173"/>
      <c r="F76" s="173"/>
      <c r="G76" s="3"/>
    </row>
    <row r="77" spans="1:7" x14ac:dyDescent="0.25">
      <c r="A77" s="175"/>
      <c r="B77" s="175"/>
      <c r="C77" s="156"/>
      <c r="D77" s="156"/>
      <c r="E77" s="156"/>
      <c r="F77" s="156"/>
      <c r="G77" s="3"/>
    </row>
    <row r="78" spans="1:7" x14ac:dyDescent="0.25">
      <c r="A78" s="183"/>
      <c r="B78" s="183"/>
      <c r="C78" s="175"/>
      <c r="D78" s="175"/>
      <c r="E78" s="175"/>
      <c r="F78" s="175"/>
    </row>
    <row r="79" spans="1:7" x14ac:dyDescent="0.25">
      <c r="A79" s="183"/>
      <c r="B79" s="183"/>
      <c r="C79" s="175"/>
      <c r="D79" s="175"/>
      <c r="E79" s="175"/>
      <c r="F79" s="175"/>
    </row>
    <row r="80" spans="1:7" x14ac:dyDescent="0.25">
      <c r="A80" s="181"/>
      <c r="B80" s="181"/>
      <c r="C80" s="183"/>
      <c r="D80" s="183"/>
      <c r="E80" s="183"/>
      <c r="F80" s="183"/>
    </row>
    <row r="81" spans="1:8" x14ac:dyDescent="0.25">
      <c r="A81" s="185"/>
      <c r="B81" s="185"/>
      <c r="C81" s="185"/>
      <c r="D81" s="185"/>
      <c r="E81" s="185"/>
      <c r="F81" s="185"/>
    </row>
    <row r="82" spans="1:8" x14ac:dyDescent="0.25">
      <c r="A82" s="185"/>
      <c r="B82" s="185"/>
      <c r="C82" s="189"/>
      <c r="D82" s="189"/>
      <c r="E82" s="189"/>
      <c r="F82" s="189"/>
    </row>
    <row r="83" spans="1:8" s="141" customFormat="1" x14ac:dyDescent="0.25">
      <c r="A83" s="187"/>
      <c r="B83" s="187"/>
      <c r="C83" s="187"/>
      <c r="D83" s="187"/>
      <c r="E83" s="187"/>
      <c r="F83" s="187"/>
      <c r="G83" s="145"/>
    </row>
    <row r="84" spans="1:8" s="4" customFormat="1" x14ac:dyDescent="0.25">
      <c r="A84" s="183"/>
      <c r="B84" s="183"/>
      <c r="C84" s="183"/>
      <c r="D84" s="183"/>
      <c r="E84" s="183"/>
      <c r="F84" s="183"/>
      <c r="H84" s="3"/>
    </row>
    <row r="85" spans="1:8" s="4" customFormat="1" x14ac:dyDescent="0.25">
      <c r="A85" s="188"/>
      <c r="B85" s="188"/>
      <c r="C85" s="186"/>
      <c r="D85" s="186"/>
      <c r="E85" s="186"/>
      <c r="F85" s="186"/>
      <c r="H85" s="3"/>
    </row>
    <row r="86" spans="1:8" x14ac:dyDescent="0.25">
      <c r="A86" s="49"/>
      <c r="D86" s="49"/>
    </row>
    <row r="87" spans="1:8" s="4" customFormat="1" x14ac:dyDescent="0.25">
      <c r="A87" s="49"/>
      <c r="B87" s="2"/>
      <c r="C87" s="3"/>
      <c r="D87" s="49"/>
      <c r="E87" s="3"/>
      <c r="H87" s="3"/>
    </row>
    <row r="88" spans="1:8" s="4" customFormat="1" x14ac:dyDescent="0.25">
      <c r="A88" s="49"/>
      <c r="B88" s="2"/>
      <c r="C88" s="3"/>
      <c r="D88" s="49"/>
      <c r="E88" s="3"/>
      <c r="H88" s="3"/>
    </row>
    <row r="89" spans="1:8" x14ac:dyDescent="0.25">
      <c r="A89" s="49"/>
      <c r="D89" s="49"/>
    </row>
    <row r="90" spans="1:8" x14ac:dyDescent="0.25">
      <c r="A90" s="49"/>
      <c r="D90" s="49"/>
    </row>
    <row r="91" spans="1:8" x14ac:dyDescent="0.25">
      <c r="A91" s="49"/>
      <c r="D91" s="49"/>
    </row>
    <row r="92" spans="1:8" x14ac:dyDescent="0.25">
      <c r="A92" s="49"/>
      <c r="D92" s="49"/>
    </row>
    <row r="93" spans="1:8" x14ac:dyDescent="0.25">
      <c r="A93" s="49"/>
      <c r="D93" s="49"/>
    </row>
    <row r="94" spans="1:8" x14ac:dyDescent="0.25">
      <c r="A94" s="49"/>
      <c r="D94" s="49"/>
    </row>
    <row r="95" spans="1:8" s="4" customFormat="1" ht="20.25" x14ac:dyDescent="0.25">
      <c r="A95" s="178"/>
      <c r="B95" s="178"/>
      <c r="C95" s="178"/>
      <c r="D95" s="178"/>
      <c r="E95" s="178"/>
      <c r="F95" s="178"/>
      <c r="H95" s="3"/>
    </row>
    <row r="96" spans="1:8" s="4" customFormat="1" ht="25.5" x14ac:dyDescent="0.25">
      <c r="A96" s="179"/>
      <c r="B96" s="179"/>
      <c r="C96" s="179"/>
      <c r="D96" s="179"/>
      <c r="E96" s="179"/>
      <c r="F96" s="179"/>
      <c r="H96" s="3"/>
    </row>
    <row r="97" spans="1:8" s="4" customFormat="1" ht="18.75" x14ac:dyDescent="0.25">
      <c r="A97" s="180"/>
      <c r="B97" s="180"/>
      <c r="C97" s="180"/>
      <c r="D97" s="180"/>
      <c r="E97" s="180"/>
      <c r="F97" s="180"/>
      <c r="H97" s="3"/>
    </row>
    <row r="98" spans="1:8" s="4" customFormat="1" x14ac:dyDescent="0.25">
      <c r="A98" s="39"/>
      <c r="B98" s="7"/>
      <c r="C98" s="7"/>
      <c r="D98" s="39"/>
      <c r="E98" s="8"/>
      <c r="F98" s="8"/>
      <c r="H98" s="3"/>
    </row>
    <row r="99" spans="1:8" s="4" customFormat="1" x14ac:dyDescent="0.25">
      <c r="A99" s="167"/>
      <c r="B99" s="167"/>
      <c r="C99" s="50"/>
      <c r="D99" s="51"/>
      <c r="E99" s="52"/>
      <c r="F99" s="52"/>
      <c r="H99" s="3"/>
    </row>
    <row r="100" spans="1:8" s="4" customFormat="1" x14ac:dyDescent="0.25">
      <c r="A100" s="172"/>
      <c r="B100" s="172"/>
      <c r="C100" s="176"/>
      <c r="D100" s="176"/>
      <c r="E100" s="176"/>
      <c r="F100" s="176"/>
      <c r="H100" s="3"/>
    </row>
    <row r="101" spans="1:8" s="4" customFormat="1" x14ac:dyDescent="0.25">
      <c r="A101" s="167"/>
      <c r="B101" s="167"/>
      <c r="C101" s="168"/>
      <c r="D101" s="168"/>
      <c r="E101" s="168"/>
      <c r="F101" s="168"/>
      <c r="H101" s="3"/>
    </row>
    <row r="102" spans="1:8" s="4" customFormat="1" x14ac:dyDescent="0.25">
      <c r="A102" s="167"/>
      <c r="B102" s="167"/>
      <c r="C102" s="50"/>
      <c r="D102" s="51"/>
      <c r="E102" s="52"/>
      <c r="F102" s="52"/>
      <c r="H102" s="3"/>
    </row>
    <row r="103" spans="1:8" s="4" customFormat="1" x14ac:dyDescent="0.25">
      <c r="A103" s="167"/>
      <c r="B103" s="167"/>
      <c r="C103" s="168"/>
      <c r="D103" s="168"/>
      <c r="E103" s="168"/>
      <c r="F103" s="168"/>
      <c r="H103" s="3"/>
    </row>
    <row r="104" spans="1:8" s="4" customFormat="1" x14ac:dyDescent="0.25">
      <c r="A104" s="167"/>
      <c r="B104" s="167"/>
      <c r="C104" s="169"/>
      <c r="D104" s="169"/>
      <c r="E104" s="169"/>
      <c r="F104" s="169"/>
      <c r="H104" s="3"/>
    </row>
    <row r="105" spans="1:8" s="4" customFormat="1" x14ac:dyDescent="0.25">
      <c r="A105" s="170"/>
      <c r="B105" s="170"/>
      <c r="C105" s="171"/>
      <c r="D105" s="171"/>
      <c r="E105" s="171"/>
      <c r="F105" s="171"/>
      <c r="H105" s="3"/>
    </row>
    <row r="106" spans="1:8" s="4" customFormat="1" x14ac:dyDescent="0.25">
      <c r="A106" s="39"/>
      <c r="B106" s="7"/>
      <c r="C106" s="163"/>
      <c r="D106" s="163"/>
      <c r="E106" s="163"/>
      <c r="F106" s="53"/>
      <c r="H106" s="3"/>
    </row>
    <row r="107" spans="1:8" s="4" customFormat="1" x14ac:dyDescent="0.25">
      <c r="A107" s="12"/>
      <c r="B107" s="12"/>
      <c r="C107" s="54"/>
      <c r="D107" s="54"/>
      <c r="E107" s="55"/>
      <c r="F107" s="55"/>
      <c r="H107" s="3"/>
    </row>
    <row r="108" spans="1:8" s="4" customFormat="1" x14ac:dyDescent="0.25">
      <c r="A108" s="56"/>
      <c r="B108" s="57"/>
      <c r="C108" s="58"/>
      <c r="D108" s="59"/>
      <c r="E108" s="60"/>
      <c r="F108" s="61"/>
      <c r="H108" s="3"/>
    </row>
    <row r="109" spans="1:8" s="4" customFormat="1" x14ac:dyDescent="0.25">
      <c r="A109" s="46"/>
      <c r="B109" s="62"/>
      <c r="C109" s="63"/>
      <c r="D109" s="64"/>
      <c r="E109" s="63"/>
      <c r="F109" s="65"/>
      <c r="H109" s="3"/>
    </row>
    <row r="110" spans="1:8" s="4" customFormat="1" x14ac:dyDescent="0.25">
      <c r="A110" s="46"/>
      <c r="B110" s="7"/>
      <c r="C110" s="63"/>
      <c r="D110" s="64"/>
      <c r="E110" s="63"/>
      <c r="F110" s="65"/>
      <c r="H110" s="3"/>
    </row>
    <row r="111" spans="1:8" s="4" customFormat="1" x14ac:dyDescent="0.25">
      <c r="A111" s="66"/>
      <c r="B111" s="67"/>
      <c r="C111" s="68"/>
      <c r="D111" s="69"/>
      <c r="E111" s="70"/>
      <c r="F111" s="71"/>
      <c r="H111" s="3"/>
    </row>
    <row r="112" spans="1:8" s="4" customFormat="1" x14ac:dyDescent="0.25">
      <c r="A112" s="51"/>
      <c r="B112" s="72"/>
      <c r="C112" s="50"/>
      <c r="D112" s="51"/>
      <c r="E112" s="52"/>
      <c r="F112" s="73"/>
      <c r="H112" s="3"/>
    </row>
    <row r="113" spans="1:8" s="4" customFormat="1" x14ac:dyDescent="0.25">
      <c r="A113" s="74"/>
      <c r="B113" s="75"/>
      <c r="C113" s="76"/>
      <c r="D113" s="77"/>
      <c r="E113" s="78"/>
      <c r="F113" s="79"/>
      <c r="H113" s="3"/>
    </row>
    <row r="114" spans="1:8" s="4" customFormat="1" x14ac:dyDescent="0.25">
      <c r="A114" s="80"/>
      <c r="B114" s="81"/>
      <c r="C114" s="82"/>
      <c r="D114" s="39"/>
      <c r="E114" s="83"/>
      <c r="F114" s="84"/>
      <c r="H114" s="3"/>
    </row>
    <row r="115" spans="1:8" s="4" customFormat="1" x14ac:dyDescent="0.25">
      <c r="A115" s="39"/>
      <c r="B115" s="85"/>
      <c r="C115" s="86"/>
      <c r="D115" s="40"/>
      <c r="E115" s="8"/>
      <c r="F115" s="87"/>
      <c r="H115" s="3"/>
    </row>
    <row r="116" spans="1:8" s="4" customFormat="1" x14ac:dyDescent="0.25">
      <c r="A116" s="39"/>
      <c r="B116" s="7"/>
      <c r="C116" s="88"/>
      <c r="D116" s="40"/>
      <c r="E116" s="8"/>
      <c r="F116" s="89"/>
      <c r="H116" s="3"/>
    </row>
    <row r="117" spans="1:8" s="4" customFormat="1" x14ac:dyDescent="0.25">
      <c r="A117" s="39"/>
      <c r="B117" s="7"/>
      <c r="C117" s="88"/>
      <c r="D117" s="40"/>
      <c r="E117" s="8"/>
      <c r="F117" s="89"/>
      <c r="H117" s="3"/>
    </row>
    <row r="118" spans="1:8" s="4" customFormat="1" x14ac:dyDescent="0.25">
      <c r="A118" s="39"/>
      <c r="B118" s="7"/>
      <c r="C118" s="88"/>
      <c r="D118" s="40"/>
      <c r="E118" s="8"/>
      <c r="F118" s="89"/>
      <c r="H118" s="3"/>
    </row>
    <row r="119" spans="1:8" s="4" customFormat="1" x14ac:dyDescent="0.25">
      <c r="A119" s="39"/>
      <c r="B119" s="7"/>
      <c r="C119" s="88"/>
      <c r="D119" s="40"/>
      <c r="E119" s="8"/>
      <c r="F119" s="89"/>
      <c r="H119" s="3"/>
    </row>
    <row r="120" spans="1:8" s="4" customFormat="1" x14ac:dyDescent="0.25">
      <c r="A120" s="39"/>
      <c r="B120" s="7"/>
      <c r="C120" s="88"/>
      <c r="D120" s="40"/>
      <c r="E120" s="8"/>
      <c r="F120" s="89"/>
      <c r="H120" s="3"/>
    </row>
    <row r="121" spans="1:8" s="4" customFormat="1" x14ac:dyDescent="0.25">
      <c r="A121" s="39"/>
      <c r="B121" s="7"/>
      <c r="C121" s="88"/>
      <c r="D121" s="40"/>
      <c r="E121" s="8"/>
      <c r="F121" s="89"/>
      <c r="H121" s="3"/>
    </row>
    <row r="122" spans="1:8" s="4" customFormat="1" x14ac:dyDescent="0.25">
      <c r="A122" s="39"/>
      <c r="B122" s="7"/>
      <c r="C122" s="88"/>
      <c r="D122" s="40"/>
      <c r="E122" s="8"/>
      <c r="F122" s="89"/>
      <c r="H122" s="3"/>
    </row>
    <row r="123" spans="1:8" s="4" customFormat="1" x14ac:dyDescent="0.25">
      <c r="A123" s="39"/>
      <c r="B123" s="7"/>
      <c r="C123" s="88"/>
      <c r="D123" s="40"/>
      <c r="E123" s="8"/>
      <c r="F123" s="89"/>
      <c r="H123" s="3"/>
    </row>
    <row r="124" spans="1:8" s="4" customFormat="1" x14ac:dyDescent="0.25">
      <c r="A124" s="39"/>
      <c r="B124" s="7"/>
      <c r="C124" s="48"/>
      <c r="D124" s="39"/>
      <c r="E124" s="8"/>
      <c r="F124" s="87"/>
      <c r="H124" s="3"/>
    </row>
    <row r="125" spans="1:8" s="4" customFormat="1" x14ac:dyDescent="0.25">
      <c r="A125" s="90"/>
      <c r="B125" s="75"/>
      <c r="C125" s="91"/>
      <c r="D125" s="92"/>
      <c r="E125" s="93"/>
      <c r="F125" s="79"/>
      <c r="H125" s="3"/>
    </row>
    <row r="126" spans="1:8" s="4" customFormat="1" x14ac:dyDescent="0.25">
      <c r="A126" s="5"/>
      <c r="B126" s="6"/>
      <c r="C126" s="36"/>
      <c r="D126" s="5"/>
      <c r="E126" s="37"/>
      <c r="F126" s="38"/>
      <c r="H126" s="3"/>
    </row>
    <row r="127" spans="1:8" s="4" customFormat="1" x14ac:dyDescent="0.25">
      <c r="A127" s="5"/>
      <c r="B127" s="6"/>
      <c r="C127" s="36"/>
      <c r="D127" s="5"/>
      <c r="E127" s="37"/>
      <c r="F127" s="38"/>
      <c r="H127" s="3"/>
    </row>
    <row r="128" spans="1:8" s="4" customFormat="1" x14ac:dyDescent="0.25">
      <c r="A128" s="39"/>
      <c r="B128" s="39"/>
      <c r="C128" s="40"/>
      <c r="D128" s="5"/>
      <c r="E128" s="39"/>
      <c r="F128" s="8"/>
      <c r="H128" s="3"/>
    </row>
    <row r="129" spans="1:8" s="4" customFormat="1" x14ac:dyDescent="0.25">
      <c r="A129" s="41"/>
      <c r="B129" s="39"/>
      <c r="C129" s="40"/>
      <c r="D129" s="5"/>
      <c r="E129" s="42"/>
      <c r="F129" s="8"/>
      <c r="H129" s="3"/>
    </row>
    <row r="130" spans="1:8" s="4" customFormat="1" x14ac:dyDescent="0.25">
      <c r="A130" s="41"/>
      <c r="B130" s="43"/>
      <c r="C130" s="40"/>
      <c r="D130" s="5"/>
      <c r="E130" s="44"/>
      <c r="F130" s="8"/>
      <c r="H130" s="3"/>
    </row>
    <row r="131" spans="1:8" s="4" customFormat="1" x14ac:dyDescent="0.25">
      <c r="A131" s="41"/>
      <c r="B131" s="40"/>
      <c r="C131" s="40"/>
      <c r="D131" s="5"/>
      <c r="E131" s="42"/>
      <c r="F131" s="8"/>
      <c r="H131" s="3"/>
    </row>
    <row r="132" spans="1:8" s="4" customFormat="1" x14ac:dyDescent="0.25">
      <c r="A132" s="39"/>
      <c r="B132" s="39"/>
      <c r="C132" s="40"/>
      <c r="D132" s="5"/>
      <c r="E132" s="37"/>
      <c r="F132" s="38"/>
      <c r="H132" s="3"/>
    </row>
    <row r="133" spans="1:8" s="4" customFormat="1" x14ac:dyDescent="0.25">
      <c r="A133" s="5"/>
      <c r="B133" s="39"/>
      <c r="C133" s="39"/>
      <c r="D133" s="39"/>
      <c r="E133" s="8"/>
      <c r="F133" s="38"/>
      <c r="H133" s="3"/>
    </row>
    <row r="134" spans="1:8" s="4" customFormat="1" x14ac:dyDescent="0.25">
      <c r="A134" s="39"/>
      <c r="B134" s="42"/>
      <c r="C134" s="45"/>
      <c r="D134" s="5"/>
      <c r="E134" s="1"/>
      <c r="F134" s="38"/>
      <c r="H134" s="3"/>
    </row>
    <row r="135" spans="1:8" s="4" customFormat="1" x14ac:dyDescent="0.25">
      <c r="A135" s="41"/>
      <c r="B135" s="42"/>
      <c r="C135" s="45"/>
      <c r="D135" s="5"/>
      <c r="E135" s="1"/>
      <c r="F135" s="37"/>
      <c r="H135" s="3"/>
    </row>
    <row r="136" spans="1:8" s="4" customFormat="1" x14ac:dyDescent="0.25">
      <c r="A136" s="41"/>
      <c r="B136" s="44"/>
      <c r="C136" s="3"/>
      <c r="D136" s="40"/>
      <c r="E136" s="5"/>
      <c r="F136" s="46"/>
      <c r="H136" s="3"/>
    </row>
    <row r="137" spans="1:8" s="4" customFormat="1" x14ac:dyDescent="0.25">
      <c r="A137" s="41"/>
      <c r="B137" s="42"/>
      <c r="C137" s="40"/>
      <c r="D137" s="5"/>
      <c r="E137" s="46"/>
      <c r="F137" s="37"/>
      <c r="H137" s="3"/>
    </row>
    <row r="138" spans="1:8" s="4" customFormat="1" x14ac:dyDescent="0.25">
      <c r="A138" s="1"/>
      <c r="B138" s="1"/>
      <c r="C138" s="3"/>
      <c r="D138" s="1"/>
      <c r="E138" s="47"/>
      <c r="H138" s="3"/>
    </row>
  </sheetData>
  <mergeCells count="51">
    <mergeCell ref="C78:F78"/>
    <mergeCell ref="C79:F79"/>
    <mergeCell ref="C80:F80"/>
    <mergeCell ref="C81:F81"/>
    <mergeCell ref="C82:F82"/>
    <mergeCell ref="A81:B81"/>
    <mergeCell ref="A82:B82"/>
    <mergeCell ref="C85:F85"/>
    <mergeCell ref="A83:B83"/>
    <mergeCell ref="A84:B84"/>
    <mergeCell ref="A85:B85"/>
    <mergeCell ref="C83:F83"/>
    <mergeCell ref="C100:F100"/>
    <mergeCell ref="A101:B101"/>
    <mergeCell ref="C101:F101"/>
    <mergeCell ref="A102:B102"/>
    <mergeCell ref="C8:E8"/>
    <mergeCell ref="A95:F95"/>
    <mergeCell ref="A96:F96"/>
    <mergeCell ref="A97:F97"/>
    <mergeCell ref="A73:B73"/>
    <mergeCell ref="A75:B75"/>
    <mergeCell ref="A78:B78"/>
    <mergeCell ref="C84:F84"/>
    <mergeCell ref="A79:B79"/>
    <mergeCell ref="A80:B80"/>
    <mergeCell ref="A74:B74"/>
    <mergeCell ref="C73:F73"/>
    <mergeCell ref="C106:E106"/>
    <mergeCell ref="C5:F5"/>
    <mergeCell ref="A103:B103"/>
    <mergeCell ref="C103:F103"/>
    <mergeCell ref="A104:B104"/>
    <mergeCell ref="C104:F104"/>
    <mergeCell ref="A105:B105"/>
    <mergeCell ref="C105:F105"/>
    <mergeCell ref="A99:B99"/>
    <mergeCell ref="A100:B100"/>
    <mergeCell ref="C74:F74"/>
    <mergeCell ref="C76:F76"/>
    <mergeCell ref="C77:F77"/>
    <mergeCell ref="C7:F7"/>
    <mergeCell ref="A76:B76"/>
    <mergeCell ref="A77:B77"/>
    <mergeCell ref="C75:F75"/>
    <mergeCell ref="A3:F4"/>
    <mergeCell ref="A2:F2"/>
    <mergeCell ref="A5:B5"/>
    <mergeCell ref="A6:B6"/>
    <mergeCell ref="C6:F6"/>
    <mergeCell ref="A7:B7"/>
  </mergeCells>
  <printOptions horizontalCentered="1"/>
  <pageMargins left="0.39" right="0.32" top="0.74803149606299213" bottom="0.74803149606299213" header="0.31496062992125984" footer="0.47244094488188981"/>
  <pageSetup paperSize="9" scale="70" orientation="portrait" r:id="rId1"/>
  <headerFooter>
    <oddFooter>&amp;L&amp;Z&amp;F&amp;RPAG...&amp;P/&amp;N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6EB276FFA9544B062157CF5E27EB4" ma:contentTypeVersion="8" ma:contentTypeDescription="Create a new document." ma:contentTypeScope="" ma:versionID="ba149ad5714f239dfd333900aceb0e66">
  <xsd:schema xmlns:xsd="http://www.w3.org/2001/XMLSchema" xmlns:xs="http://www.w3.org/2001/XMLSchema" xmlns:p="http://schemas.microsoft.com/office/2006/metadata/properties" xmlns:ns2="18b54dc9-395d-44a8-a6e1-f500d27c8a6b" xmlns:ns3="a997fcdc-8756-446c-9beb-730b6e844683" targetNamespace="http://schemas.microsoft.com/office/2006/metadata/properties" ma:root="true" ma:fieldsID="cd8719cc29a58ea8f1e9098aaf45b9de" ns2:_="" ns3:_="">
    <xsd:import namespace="18b54dc9-395d-44a8-a6e1-f500d27c8a6b"/>
    <xsd:import namespace="a997fcdc-8756-446c-9beb-730b6e844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54dc9-395d-44a8-a6e1-f500d27c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7fcdc-8756-446c-9beb-730b6e844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D1C2EE-0378-42C6-B967-0E6FD1F5F950}">
  <ds:schemaRefs>
    <ds:schemaRef ds:uri="http://schemas.microsoft.com/office/2006/documentManagement/types"/>
    <ds:schemaRef ds:uri="http://schemas.openxmlformats.org/package/2006/metadata/core-properties"/>
    <ds:schemaRef ds:uri="a997fcdc-8756-446c-9beb-730b6e844683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8b54dc9-395d-44a8-a6e1-f500d27c8a6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B7958D-FD46-4884-A41C-01C615F3B6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00FE86-8CDB-433D-AB7C-81C724FFA1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b54dc9-395d-44a8-a6e1-f500d27c8a6b"/>
    <ds:schemaRef ds:uri="a997fcdc-8756-446c-9beb-730b6e844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Pres. Contratado</vt:lpstr>
      <vt:lpstr>'Pres. Contratado'!Print_Area</vt:lpstr>
      <vt:lpstr>'Pres. Contratado'!Print_Titles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joaquin.alcantara</dc:creator>
  <cp:lastModifiedBy>Niurka Miguelina Garcia</cp:lastModifiedBy>
  <cp:lastPrinted>2019-02-07T13:21:06Z</cp:lastPrinted>
  <dcterms:created xsi:type="dcterms:W3CDTF">2018-12-26T14:52:21Z</dcterms:created>
  <dcterms:modified xsi:type="dcterms:W3CDTF">2019-02-18T15:47:00Z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1536">
    <vt:lpwstr>15</vt:lpwstr>
  </property>
  <property fmtid="{D5CDD505-2E9C-101B-9397-08002B2CF9AE}" pid="3" name="ContentTypeId">
    <vt:lpwstr>0x0101001CC6EB276FFA9544B062157CF5E27EB4</vt:lpwstr>
  </property>
</Properties>
</file>