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onedrive-svr\procurement2\SHARE_FOLDER\A - BID PROCESS\BID PROCESS 19\19.182 ITB Renovation Comm  Anse a veau\01_Requete - Requisition\"/>
    </mc:Choice>
  </mc:AlternateContent>
  <xr:revisionPtr revIDLastSave="0" documentId="13_ncr:1_{A81167E2-4F28-4C95-AF04-896FE06A8BF9}" xr6:coauthVersionLast="41" xr6:coauthVersionMax="41" xr10:uidLastSave="{00000000-0000-0000-0000-000000000000}"/>
  <bookViews>
    <workbookView xWindow="-120" yWindow="-120" windowWidth="29040" windowHeight="15840" tabRatio="903" xr2:uid="{00000000-000D-0000-FFFF-FFFF00000000}"/>
  </bookViews>
  <sheets>
    <sheet name="RECAP " sheetId="16" r:id="rId1"/>
    <sheet name="Gros-oeuvres" sheetId="10" r:id="rId2"/>
    <sheet name="Plomberie" sheetId="17" r:id="rId3"/>
    <sheet name="Electricite" sheetId="18" r:id="rId4"/>
  </sheets>
  <definedNames>
    <definedName name="_xlnm.Print_Area" localSheetId="3">Electricite!$A$1:$G$56</definedName>
    <definedName name="_xlnm.Print_Area" localSheetId="1">'Gros-oeuvres'!$A$1:$G$71</definedName>
    <definedName name="_xlnm.Print_Area" localSheetId="2">Plomberie!$A$1:$G$48</definedName>
    <definedName name="_xlnm.Print_Area" localSheetId="0">'RECAP '!$A$1:$C$28</definedName>
    <definedName name="_xlnm.Print_Titles" localSheetId="1">'Gros-oeuvres'!$17:$18</definedName>
  </definedNames>
  <calcPr calcId="191029"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2" i="10" l="1"/>
  <c r="F38" i="10"/>
  <c r="F36" i="17"/>
  <c r="F22" i="17"/>
  <c r="F21" i="10"/>
  <c r="F23" i="10"/>
  <c r="F24" i="10"/>
  <c r="F25" i="10"/>
  <c r="F26" i="10"/>
  <c r="F27" i="10"/>
  <c r="F29" i="10"/>
  <c r="F31" i="10"/>
  <c r="F32" i="10"/>
  <c r="F34" i="10"/>
  <c r="F36" i="10"/>
  <c r="F39" i="10"/>
  <c r="F40" i="10"/>
  <c r="F41" i="10"/>
  <c r="F43" i="10"/>
  <c r="F44" i="10"/>
  <c r="F46" i="10"/>
  <c r="F47" i="10"/>
  <c r="F48" i="10"/>
  <c r="F54" i="10"/>
  <c r="F56" i="10"/>
  <c r="F51" i="10"/>
  <c r="F59" i="10" s="1"/>
  <c r="F52" i="10"/>
  <c r="F53" i="10"/>
  <c r="F55" i="10"/>
  <c r="F57" i="10"/>
  <c r="F58" i="10"/>
  <c r="F64" i="10"/>
  <c r="F66" i="10"/>
  <c r="F61" i="10"/>
  <c r="F62" i="10"/>
  <c r="F63" i="10"/>
  <c r="F65" i="10"/>
  <c r="F67" i="10"/>
  <c r="F68" i="10"/>
  <c r="F20" i="18"/>
  <c r="F21" i="18"/>
  <c r="F22" i="18"/>
  <c r="F23" i="18"/>
  <c r="F25" i="18"/>
  <c r="F27" i="18"/>
  <c r="F29" i="18"/>
  <c r="F30" i="18"/>
  <c r="F32" i="18"/>
  <c r="F33" i="18"/>
  <c r="F34" i="18"/>
  <c r="F35" i="18"/>
  <c r="F36" i="18"/>
  <c r="F38" i="18"/>
  <c r="F40" i="18"/>
  <c r="F41" i="18"/>
  <c r="F42" i="18"/>
  <c r="F43" i="18"/>
  <c r="F50" i="18"/>
  <c r="F52" i="18"/>
  <c r="F49" i="18"/>
  <c r="F45" i="18"/>
  <c r="F46" i="18"/>
  <c r="F48" i="18"/>
  <c r="F54" i="18"/>
  <c r="F55" i="18"/>
  <c r="F20" i="17"/>
  <c r="F21" i="17"/>
  <c r="F23" i="17"/>
  <c r="F25" i="17"/>
  <c r="F26" i="17"/>
  <c r="F27" i="17"/>
  <c r="F28" i="17"/>
  <c r="F29" i="17"/>
  <c r="F30" i="17"/>
  <c r="F31" i="17"/>
  <c r="F32" i="17"/>
  <c r="F33" i="17"/>
  <c r="F34" i="17"/>
  <c r="F35" i="17"/>
  <c r="F37" i="17"/>
  <c r="F39" i="17"/>
  <c r="F40" i="17"/>
  <c r="F42" i="17"/>
  <c r="F43" i="17"/>
  <c r="F45" i="17"/>
  <c r="F46" i="17"/>
  <c r="F47" i="17"/>
  <c r="F56" i="18" l="1"/>
  <c r="C21" i="16" s="1"/>
  <c r="F48" i="17"/>
  <c r="C20" i="16" s="1"/>
  <c r="F69" i="10"/>
  <c r="F49" i="10"/>
  <c r="F70" i="10" l="1"/>
  <c r="C19" i="16" s="1"/>
  <c r="C22"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mshresth</author>
  </authors>
  <commentList>
    <comment ref="E35" authorId="0" shapeId="0" xr:uid="{00000000-0006-0000-0200-000001000000}">
      <text>
        <r>
          <rPr>
            <b/>
            <sz val="8"/>
            <color indexed="81"/>
            <rFont val="Tahoma"/>
            <family val="2"/>
          </rPr>
          <t>mshresth:</t>
        </r>
        <r>
          <rPr>
            <sz val="8"/>
            <color indexed="81"/>
            <rFont val="Tahoma"/>
            <family val="2"/>
          </rPr>
          <t xml:space="preserve">
new</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mshresth</author>
  </authors>
  <commentList>
    <comment ref="D23" authorId="0" shapeId="0" xr:uid="{00000000-0006-0000-0300-000001000000}">
      <text>
        <r>
          <rPr>
            <b/>
            <sz val="8"/>
            <color indexed="81"/>
            <rFont val="Tahoma"/>
            <family val="2"/>
          </rPr>
          <t>mshresth:</t>
        </r>
        <r>
          <rPr>
            <sz val="8"/>
            <color indexed="81"/>
            <rFont val="Tahoma"/>
            <family val="2"/>
          </rPr>
          <t xml:space="preserve">
chek wheather generator or EDH</t>
        </r>
      </text>
    </comment>
    <comment ref="B33" authorId="0" shapeId="0" xr:uid="{00000000-0006-0000-0300-000002000000}">
      <text>
        <r>
          <rPr>
            <b/>
            <sz val="8"/>
            <color indexed="81"/>
            <rFont val="Tahoma"/>
            <family val="2"/>
          </rPr>
          <t>mshresth:</t>
        </r>
        <r>
          <rPr>
            <sz val="8"/>
            <color indexed="81"/>
            <rFont val="Tahoma"/>
            <family val="2"/>
          </rPr>
          <t xml:space="preserve">
générale for water pump (not found less than 30A)</t>
        </r>
      </text>
    </comment>
    <comment ref="B34" authorId="0" shapeId="0" xr:uid="{00000000-0006-0000-0300-000003000000}">
      <text>
        <r>
          <rPr>
            <b/>
            <sz val="8"/>
            <color indexed="81"/>
            <rFont val="Tahoma"/>
            <family val="2"/>
          </rPr>
          <t>mshresth:</t>
        </r>
        <r>
          <rPr>
            <sz val="8"/>
            <color indexed="81"/>
            <rFont val="Tahoma"/>
            <family val="2"/>
          </rPr>
          <t xml:space="preserve">
HAITI MCB minimum 10 A, 15A power, 20A for AC</t>
        </r>
      </text>
    </comment>
  </commentList>
</comments>
</file>

<file path=xl/sharedStrings.xml><?xml version="1.0" encoding="utf-8"?>
<sst xmlns="http://schemas.openxmlformats.org/spreadsheetml/2006/main" count="268" uniqueCount="167">
  <si>
    <t>Kg.</t>
  </si>
  <si>
    <t>DESCRIPTION</t>
  </si>
  <si>
    <t>(US $)</t>
  </si>
  <si>
    <t xml:space="preserve">     (US $)</t>
  </si>
  <si>
    <t>A.</t>
  </si>
  <si>
    <t>S.N.</t>
  </si>
  <si>
    <t xml:space="preserve">                                                                                     MINUSTAH</t>
  </si>
  <si>
    <t>NO</t>
  </si>
  <si>
    <t>Nos</t>
  </si>
  <si>
    <t>set</t>
  </si>
  <si>
    <t>Rm</t>
  </si>
  <si>
    <t>1</t>
  </si>
  <si>
    <t>no.</t>
  </si>
  <si>
    <t>Nos.</t>
  </si>
  <si>
    <t>I.</t>
  </si>
  <si>
    <t>LM</t>
  </si>
  <si>
    <t>pcs</t>
  </si>
  <si>
    <t xml:space="preserve">DISTRIBUTION </t>
  </si>
  <si>
    <t>TRAVAUX DE GROS-OEUVRES</t>
  </si>
  <si>
    <t>TRAVAUX D'ELECTRICITE</t>
  </si>
  <si>
    <t>Coffrage</t>
  </si>
  <si>
    <t>Travaux de ferronnerie</t>
  </si>
  <si>
    <t>TRAVAUX DE GROS-OEUVRE</t>
  </si>
  <si>
    <t>UNITE</t>
  </si>
  <si>
    <t>QTE</t>
  </si>
  <si>
    <t xml:space="preserve">PRIX UNIT </t>
  </si>
  <si>
    <t xml:space="preserve">MONTANT </t>
  </si>
  <si>
    <t>OBSERVATIONS</t>
  </si>
  <si>
    <t xml:space="preserve"> </t>
  </si>
  <si>
    <t>k)Porte-savon</t>
  </si>
  <si>
    <t>Fourniture, montage et fixation  des valves à bille en laiton chromé.</t>
  </si>
  <si>
    <t xml:space="preserve"> TOTAL  DES TRAVAUX DU COMMISSARIAT</t>
  </si>
  <si>
    <t>TRAVAUX DE E PLOMBERIE</t>
  </si>
  <si>
    <t>DESIGNATION DES OUVRAGES</t>
  </si>
  <si>
    <t>QUANTITES</t>
  </si>
  <si>
    <t>UNITES</t>
  </si>
  <si>
    <t>PRIX UNITAIRE</t>
  </si>
  <si>
    <t>MONTANT</t>
  </si>
  <si>
    <t>OBSERVATION</t>
  </si>
  <si>
    <t>Travaux de Bétonnage</t>
  </si>
  <si>
    <t>Tracé et implantation</t>
  </si>
  <si>
    <t>DEVIS DESCRIPTIF, QUANTITATIF,  ESTIMATIF DES TRAVAUX</t>
  </si>
  <si>
    <t xml:space="preserve">PRIX UNITAIRE  </t>
  </si>
  <si>
    <t>REMARQUES</t>
  </si>
  <si>
    <t>nombre</t>
  </si>
  <si>
    <t>ens</t>
  </si>
  <si>
    <r>
      <t xml:space="preserve">Fournir et installer </t>
    </r>
    <r>
      <rPr>
        <b/>
        <sz val="11"/>
        <rFont val="Arial"/>
        <family val="2"/>
      </rPr>
      <t>disjoncteur 15 Amps</t>
    </r>
    <r>
      <rPr>
        <sz val="11"/>
        <rFont val="Arial"/>
        <family val="2"/>
      </rPr>
      <t xml:space="preserve"> 30 mAmps</t>
    </r>
  </si>
  <si>
    <r>
      <t xml:space="preserve">Fournir et installer </t>
    </r>
    <r>
      <rPr>
        <b/>
        <sz val="11"/>
        <rFont val="Arial"/>
        <family val="2"/>
      </rPr>
      <t>disjoncteur 20 Amps</t>
    </r>
    <r>
      <rPr>
        <sz val="11"/>
        <rFont val="Arial"/>
        <family val="2"/>
      </rPr>
      <t xml:space="preserve"> 30 mAmps</t>
    </r>
  </si>
  <si>
    <r>
      <t xml:space="preserve">Fournir et installer </t>
    </r>
    <r>
      <rPr>
        <b/>
        <sz val="11"/>
        <rFont val="Arial"/>
        <family val="2"/>
      </rPr>
      <t>disjoncteur 30 Amps</t>
    </r>
    <r>
      <rPr>
        <sz val="11"/>
        <rFont val="Arial"/>
        <family val="2"/>
      </rPr>
      <t xml:space="preserve"> 30 mAmps </t>
    </r>
  </si>
  <si>
    <t>BOÎTE DE JONCTION</t>
  </si>
  <si>
    <t>MISE A TERRE</t>
  </si>
  <si>
    <t>m3</t>
  </si>
  <si>
    <t>m2</t>
  </si>
  <si>
    <t xml:space="preserve">Fourniture et installation complète d'un système  de pompage d'eau de 1 HP 110V 1ph 60Hz </t>
  </si>
  <si>
    <t>Sous-Total</t>
  </si>
  <si>
    <t>CABLAGE: PRISE DE COURANT</t>
  </si>
  <si>
    <r>
      <rPr>
        <b/>
        <sz val="11"/>
        <rFont val="Arial"/>
        <family val="2"/>
      </rPr>
      <t xml:space="preserve">Divers: </t>
    </r>
    <r>
      <rPr>
        <sz val="11"/>
        <rFont val="Arial"/>
        <family val="2"/>
      </rPr>
      <t>Toiles isolantes en PVC, vis, pinces, fils en fer galvanise, les forets, scies à métaux, lames etc.</t>
    </r>
  </si>
  <si>
    <t>ml</t>
  </si>
  <si>
    <t>Prise  téléphonique fixé sur le mur</t>
  </si>
  <si>
    <t>FF</t>
  </si>
  <si>
    <t>INTERRUPTEURS</t>
  </si>
  <si>
    <t>Prise de courant type A de 110 volts fixé sur le mur</t>
  </si>
  <si>
    <t>POINTS D'ECLAIRAGE</t>
  </si>
  <si>
    <t>La fourniture et l'installation des luminaires de 110V visses  avec des  lampes fluorescentes 20W avec ses accessoires nécessaires tous complets</t>
  </si>
  <si>
    <t>Fourniture et installation des luminaires murales mis aux abris des intempéries avec ampoules E27 et ses accessoires nécessaires tous complets</t>
  </si>
  <si>
    <r>
      <t>Boite de jonction PVC avec couvert</t>
    </r>
    <r>
      <rPr>
        <sz val="11"/>
        <rFont val="Arial"/>
        <family val="2"/>
      </rPr>
      <t>, 10cm x 10cm x 10cm (MIN/JO34A/EACH) et avec la couleur appropriée et compéter comformément aux instructions.</t>
    </r>
  </si>
  <si>
    <t>COMMUTATEUR PRINCIPAL</t>
  </si>
  <si>
    <t>Fourniture et pose de 100 Amp 110V, 2 commutateur inverseur(avec interrupteur a  transfert manuel)  y compris tout ensemble au complet</t>
  </si>
  <si>
    <t>Travaux de peinture</t>
  </si>
  <si>
    <t>`</t>
  </si>
  <si>
    <t>MONTANT (USD)</t>
  </si>
  <si>
    <t xml:space="preserve">I) 1/2" diamètre </t>
  </si>
  <si>
    <t>ii) 1" diamètre</t>
  </si>
  <si>
    <t>i)1/2" diamètre</t>
  </si>
  <si>
    <t>i)   50mm diamètre (6 kg/cm2)</t>
  </si>
  <si>
    <t>ii) 75mm diamètre</t>
  </si>
  <si>
    <t>iii) 100mm diamètre</t>
  </si>
  <si>
    <t>a)  Colonne de douche de  80mm diamètre.</t>
  </si>
  <si>
    <t>e) Robinet avec raccord au net de 15mm</t>
  </si>
  <si>
    <t>d) Robinet de puisage en laiton de 15mm</t>
  </si>
  <si>
    <t xml:space="preserve">c) Etagère </t>
  </si>
  <si>
    <t>Fourniture, montage et fixation des clapets obturateurs de 50mm diamètre</t>
  </si>
  <si>
    <t xml:space="preserve">i) Porte-serviette 127x457mm </t>
  </si>
  <si>
    <t>l) Siphon de sol 105mm</t>
  </si>
  <si>
    <t>l) Siphon en PVC 105mm diamètre</t>
  </si>
  <si>
    <t>ALIMENTATION PRINCIPALE</t>
  </si>
  <si>
    <t xml:space="preserve">CABLAGE DES POINTS LUMINEUX </t>
  </si>
  <si>
    <t>Prise de courant type F de 110 volts fixé sur le mur</t>
  </si>
  <si>
    <t>CONNECTION (polyéthylène a haute densité)</t>
  </si>
  <si>
    <t>Installation, Approvisionnement et repli du chantier</t>
  </si>
  <si>
    <t xml:space="preserve">Installation de chantier ,transport des matériaux de construction, et installation des sources d’eau, d'électricité y compris toutes fournitures et sujétions de mise en œuvre. </t>
  </si>
  <si>
    <t>Maçonnerie et Béton en élévation</t>
  </si>
  <si>
    <t>Fourniture et mise en place des armatures approuvées y compris toutes fournitures et sujétions de mise en œuvre.</t>
  </si>
  <si>
    <t>Pièces</t>
  </si>
  <si>
    <t>Fourniture, montage et fixation des urinoirs en céramique  (Idéal CORONA standard ou équivalent) avec  robinets (norme idéale ou égal), y compris tout approvisionnement en eau, et accessoires de tuyaux de drainage, des joints de réservoirs d'eau , de fosse septique, toutes fournitures et sujétions de mise en œuvre.</t>
  </si>
  <si>
    <r>
      <rPr>
        <b/>
        <sz val="11"/>
        <color indexed="8"/>
        <rFont val="Arial"/>
        <family val="2"/>
      </rPr>
      <t xml:space="preserve">Divers  </t>
    </r>
    <r>
      <rPr>
        <sz val="11"/>
        <color indexed="8"/>
        <rFont val="Arial"/>
        <family val="2"/>
      </rPr>
      <t xml:space="preserve">                                                                                                                                                    Fourniture, montage et fixation y compris toutes fournitures et sujétions de mise en œuvre.</t>
    </r>
  </si>
  <si>
    <t>h)Porte-papier hygiénique</t>
  </si>
  <si>
    <t>Fourniture et pose de canalisation en PVC rigide, y compris tranchée, les raccords spéciaux (raccord en T, coude, , Ecrous, couvercles etc.).et toutes sujétions de pose.</t>
  </si>
  <si>
    <r>
      <t>Fourniture/approvisionnement et installation</t>
    </r>
    <r>
      <rPr>
        <b/>
        <sz val="11"/>
        <rFont val="Arial"/>
        <family val="2"/>
      </rPr>
      <t xml:space="preserve"> d'un</t>
    </r>
    <r>
      <rPr>
        <sz val="11"/>
        <rFont val="Arial"/>
        <family val="2"/>
      </rPr>
      <t xml:space="preserve"> </t>
    </r>
    <r>
      <rPr>
        <b/>
        <sz val="11"/>
        <rFont val="Arial"/>
        <family val="2"/>
      </rPr>
      <t xml:space="preserve">poteau métallique électrique de 4m  </t>
    </r>
    <r>
      <rPr>
        <sz val="11"/>
        <rFont val="Arial"/>
        <family val="2"/>
      </rPr>
      <t>y compris le socle en béton, les accessoires  et toutes fournitures et sujétions .</t>
    </r>
  </si>
  <si>
    <r>
      <t xml:space="preserve">Fourniture et  pose de câble de 2-2AWG (33.6SqMM) pour phase et + 1-10AWG (5.26SqMM) pour mise en terre de multi noyau flexible de fil de cuivre isolé en PVC par standard approuvé et de taille approprié, tuyau de polyéthylène ondulé haute densité en PVC (2.0 cm de dia) y compris la fixation, la torsion et flexion . Tous les travaux  doivent être complétés conformément aux dessins, aux spécifications et aux instructions sur le site.
</t>
    </r>
    <r>
      <rPr>
        <sz val="11"/>
        <rFont val="Arial"/>
        <family val="2"/>
      </rPr>
      <t xml:space="preserve">. </t>
    </r>
  </si>
  <si>
    <r>
      <t>Câblage des points lumineux</t>
    </r>
    <r>
      <rPr>
        <sz val="11"/>
        <rFont val="Arial"/>
        <family val="2"/>
      </rPr>
      <t xml:space="preserve">: Fourniture et pose des  câbles de </t>
    </r>
    <r>
      <rPr>
        <b/>
        <sz val="11"/>
        <rFont val="Arial"/>
        <family val="2"/>
      </rPr>
      <t>2-12 AWG</t>
    </r>
    <r>
      <rPr>
        <sz val="11"/>
        <rFont val="Arial"/>
        <family val="2"/>
      </rPr>
      <t xml:space="preserve"> (3.31MM2) + </t>
    </r>
    <r>
      <rPr>
        <b/>
        <sz val="11"/>
        <rFont val="Arial"/>
        <family val="2"/>
      </rPr>
      <t>1-14 AWG</t>
    </r>
    <r>
      <rPr>
        <sz val="11"/>
        <rFont val="Arial"/>
        <family val="2"/>
      </rPr>
      <t xml:space="preserve"> (2.08MM2) multicouche flexible de fil de cuivre isolé  par  standard approuvé  et taille appropriée, pose de tuyau de polyéthylène ondulé haute densité en PVC  (2cm de diamètre) résistant la torsion et a flexion . Tous les travaux  doivent être complétés conformément aux dessins, aux spécifications et aux instructions sur le site. </t>
    </r>
  </si>
  <si>
    <r>
      <t xml:space="preserve">Câblage des prises de courant </t>
    </r>
    <r>
      <rPr>
        <sz val="11"/>
        <rFont val="Arial"/>
        <family val="2"/>
      </rPr>
      <t>:Fourniture et pose  des points de câble de courant avec câble multiconducteurs en PVC de 2-10 AWG (5.26SqMM) pour la phase + 1-12 AWG (3.31SqMM) pour la mise à la terre et les fils de cuivre sont isolés et de normes standards (1.3cm dia) .</t>
    </r>
  </si>
  <si>
    <r>
      <t>La fourniture et la pose d'interrupteur de sécurité (coupe fusible) 100 ampères / 110V / 2PN avec la couleur et les fusibles appropriés, avec fil neutre et double couvert, interrupteur de type de niveau</t>
    </r>
    <r>
      <rPr>
        <sz val="11"/>
        <rFont val="Arial"/>
        <family val="2"/>
      </rPr>
      <t>. Tous les travaux  doivent être complétés conformément aux dessins, aux spécifications et aux instructions sur le site.</t>
    </r>
  </si>
  <si>
    <r>
      <t>Panneau de distribution :</t>
    </r>
    <r>
      <rPr>
        <sz val="11"/>
        <rFont val="Arial"/>
        <family val="2"/>
      </rPr>
      <t xml:space="preserve"> Fourniture, installation et  essais de 12C / 110V 100AMPs / 2PN avec les canalisations électriques nécessaires conformément aux  instructions et normes standards </t>
    </r>
  </si>
  <si>
    <t>Fournir et installer un interrupteur de sécurité  30Amp 2PN (couper le fusible) pour pompe à eau de couleur appropriée, fixé au sol  avec double couvert,  type de niveau interrupteur étanches à la pluie. Tous les travaux doivent être complétés conformément aux dessins, aux spécifications et aux instructions sur le site.</t>
  </si>
  <si>
    <t>La fourniture et l'installation de l'éclairage publique avec panneaux solaires  65W de type système  cellule photovoltaïques  sur les  murs de clôture et ses accessoires nécessaires tous complets comme instruit.</t>
  </si>
  <si>
    <t>La fourniture et l'installation va et vient  15A 110V avec  boîte anti-intempéries tous complets comme par instruction</t>
  </si>
  <si>
    <t>La fourniture et l'installation d''interrupteur  a 4 poussoir 15A 110V avec  boîte anti-intempéries tous complets comme par instruction</t>
  </si>
  <si>
    <r>
      <rPr>
        <b/>
        <sz val="11"/>
        <color indexed="8"/>
        <rFont val="Arial"/>
        <family val="2"/>
      </rPr>
      <t>PRISES DE COURANT</t>
    </r>
    <r>
      <rPr>
        <sz val="11"/>
        <color indexed="8"/>
        <rFont val="Arial"/>
        <family val="2"/>
      </rPr>
      <t>:</t>
    </r>
    <r>
      <rPr>
        <sz val="11"/>
        <rFont val="Arial"/>
        <family val="2"/>
      </rPr>
      <t xml:space="preserve"> Provision, fourniture et installation de 6-16 Amps interrupteur -prises combinés avec obturateur de sécurité avec la boîte métallique selon instruction.</t>
    </r>
  </si>
  <si>
    <t>Fourniture et pose    des tuyaux de polyéthylène a haute densité de diamètre 2.5 cm</t>
  </si>
  <si>
    <t>Fournir des barres en cuivre dénudés  comme électrode de prise de terre reliée par des écrous et boulons a une profondeur allant de 1.80 -2.15 mètres y compris avec des tuyaux étanches de1.3 cm en fer galvanisé .</t>
  </si>
  <si>
    <t>B.</t>
  </si>
  <si>
    <t>C.</t>
  </si>
  <si>
    <t>Construction de la Fosse Septique</t>
  </si>
  <si>
    <t>Excavation</t>
  </si>
  <si>
    <t>Ferraillage en Aciers</t>
  </si>
  <si>
    <t>Total Fosse Septique et Puisard (B)</t>
  </si>
  <si>
    <t>Menuiserie Bois et métal (Portes et Fenêtres)</t>
  </si>
  <si>
    <t xml:space="preserve">Revêtement murs </t>
  </si>
  <si>
    <t>Crépi et enduisage intérieur et extérieur de 20mm d'épaisseur en élévation et au plafond dosé  à 350kg/m3 de sable tamisé, y compris toutes fournitures et sujétion de mise en œuvre.</t>
  </si>
  <si>
    <t>Couche d'étanchéité sur la dalle</t>
  </si>
  <si>
    <t>Couche d'étanchéité (pare-vapeur en Polyéthylène)</t>
  </si>
  <si>
    <t>Total Gros Œuvres (A)</t>
  </si>
  <si>
    <t>Maçonnerie (6" CHB)</t>
  </si>
  <si>
    <t>Crépissage</t>
  </si>
  <si>
    <t>Bétonnage</t>
  </si>
  <si>
    <t>Kg</t>
  </si>
  <si>
    <t>Étanchéité</t>
  </si>
  <si>
    <t>Construction du Réservoir d'Eau Souterrain</t>
  </si>
  <si>
    <t>Etanchéité</t>
  </si>
  <si>
    <t>Total Réservoir d'Eau Souterrain (C)</t>
  </si>
  <si>
    <t>II.</t>
  </si>
  <si>
    <t>TRAVAUX DE PLOMBERIE</t>
  </si>
  <si>
    <r>
      <t xml:space="preserve">III.          </t>
    </r>
    <r>
      <rPr>
        <b/>
        <u/>
        <sz val="12"/>
        <rFont val="Arial"/>
        <family val="2"/>
      </rPr>
      <t>TRAVAUX D'ELECTRICITE</t>
    </r>
  </si>
  <si>
    <r>
      <rPr>
        <b/>
        <sz val="12"/>
        <rFont val="Arial"/>
        <family val="2"/>
      </rPr>
      <t>Excavations</t>
    </r>
    <r>
      <rPr>
        <sz val="12"/>
        <rFont val="Arial"/>
        <family val="2"/>
      </rPr>
      <t>: Fouilles pour  fondation y compris toutes sujétions d'extraction, de réglage des fonds de fouilles et toutes main-d'œuvre d'accessoires.</t>
    </r>
  </si>
  <si>
    <r>
      <rPr>
        <b/>
        <sz val="12"/>
        <rFont val="Arial"/>
        <family val="2"/>
      </rPr>
      <t>Maçonnerie de moellons hourdés</t>
    </r>
    <r>
      <rPr>
        <sz val="12"/>
        <rFont val="Arial"/>
        <family val="2"/>
      </rPr>
      <t xml:space="preserve"> au mortier  à  </t>
    </r>
    <r>
      <rPr>
        <b/>
        <sz val="12"/>
        <rFont val="Arial"/>
        <family val="2"/>
      </rPr>
      <t>250kg /m3</t>
    </r>
    <r>
      <rPr>
        <sz val="12"/>
        <rFont val="Arial"/>
        <family val="2"/>
      </rPr>
      <t xml:space="preserve"> y compris toutes fournitures et sujétions de mise en œuvre.</t>
    </r>
  </si>
  <si>
    <r>
      <t xml:space="preserve">Béton armé dosé  à </t>
    </r>
    <r>
      <rPr>
        <b/>
        <sz val="12"/>
        <rFont val="Arial"/>
        <family val="2"/>
      </rPr>
      <t>350 kg/m3</t>
    </r>
    <r>
      <rPr>
        <sz val="12"/>
        <rFont val="Arial"/>
        <family val="2"/>
      </rPr>
      <t xml:space="preserve"> y compris coffrage, décoffrage, armatures et toutes fournitures et sujétions de mise en œuvre.</t>
    </r>
  </si>
  <si>
    <r>
      <rPr>
        <sz val="12"/>
        <rFont val="Arial"/>
        <family val="2"/>
      </rPr>
      <t>Fourniture  et mise en place des éléments de coffrage en considérant la stabilité d'ensemble du coffrage, le contrôle de l'existence des référentiels, l'accessibilité, l'intégrité de l'ensemble et de toutes les dispositifs de sécurité compris toutes fournitures et sujétions de mise en œuvre.</t>
    </r>
    <r>
      <rPr>
        <sz val="12"/>
        <color indexed="10"/>
        <rFont val="Arial"/>
        <family val="2"/>
      </rPr>
      <t xml:space="preserve"> </t>
    </r>
  </si>
  <si>
    <t>L)Fourniture, montage et fixation d'Evier</t>
  </si>
  <si>
    <t>La fourniture, la provision, et l'installation de 3 lames de 122 cm de ventilateur de plafond avec régulateur et accessoires nécessaires  tous complets comme par instruction</t>
  </si>
  <si>
    <t>g) Tuyau de pulverisation15mm</t>
  </si>
  <si>
    <t>b) Mirroire 50X40 cm</t>
  </si>
  <si>
    <t xml:space="preserve">Sous-Total </t>
  </si>
  <si>
    <r>
      <rPr>
        <b/>
        <sz val="12"/>
        <color indexed="8"/>
        <rFont val="Arial"/>
        <family val="2"/>
      </rPr>
      <t>Carrelage:</t>
    </r>
    <r>
      <rPr>
        <sz val="12"/>
        <color indexed="8"/>
        <rFont val="Arial"/>
        <family val="2"/>
      </rPr>
      <t xml:space="preserve"> Pose de carreaux de marque, couleur et qualité approuvées, sur le sol et les murs des salles de bain y  compris une chape de 5 cm avec un ratio de (1 ciment / 3 sables), toutes fournitures et sujétions de mise en œuvre telles que échafaudage,....</t>
    </r>
  </si>
  <si>
    <t>Fourniture et pose d'une finition de 3 mm avec finition de ciment dans un mortier de sable de ciment 1 : 2 avec des surfaces parfaitement lisses, y compris les travaux de durcissement nécessaires selon les dessins et les spécifications.</t>
  </si>
  <si>
    <t>DEVIS DESCRIPTIF, QUANTITATIF ET ESTIMATIF</t>
  </si>
  <si>
    <r>
      <t>Fourniture et mise en place de la</t>
    </r>
    <r>
      <rPr>
        <b/>
        <sz val="12"/>
        <rFont val="Arial"/>
        <family val="2"/>
      </rPr>
      <t xml:space="preserve"> maçonnerie d'agglomérés 15x20x40cm</t>
    </r>
    <r>
      <rPr>
        <sz val="12"/>
        <rFont val="Arial"/>
        <family val="2"/>
      </rPr>
      <t xml:space="preserve">, hourdée au mortier dosé  à 250 kg/m3 de sable y compris le jointement de deux faces . </t>
    </r>
  </si>
  <si>
    <r>
      <rPr>
        <b/>
        <sz val="12"/>
        <rFont val="Arial"/>
        <family val="2"/>
      </rPr>
      <t xml:space="preserve">Remblai </t>
    </r>
    <r>
      <rPr>
        <sz val="12"/>
        <rFont val="Arial"/>
        <family val="2"/>
      </rPr>
      <t>provenant des fouilles ou des matériaux d'apports compactés: convenablement arrosé et pilonné par couche de15 mm d'épaisseur  y compris toutes fournitures ,transport, chargement et déchargement et mise en place</t>
    </r>
    <r>
      <rPr>
        <b/>
        <sz val="12"/>
        <rFont val="Arial"/>
        <family val="2"/>
      </rPr>
      <t>.</t>
    </r>
  </si>
  <si>
    <t xml:space="preserve">                                  DEVIS DESCRIPTIF, QUANTITATIF ET ESTIMATIF</t>
  </si>
  <si>
    <t>Construction du bâtiment/Commissariat</t>
  </si>
  <si>
    <t>Béton armé pour le dallage du parking sur la cours avant et le coté gauche du bâtiment (Epaisseur:7.5 cm) dosé  à 350 kg/m3 y compris coffrage, décoffrage, armatures et toutes fournitures et sujétions de mise en œuvre.</t>
  </si>
  <si>
    <r>
      <t>Application de trois couches de peinture de couleur et qualité approuvées sur deux couches primaires sur les murs interieuret plafonds, façades,  y compris toutes fournitures et sujétions de mise en œuvre.</t>
    </r>
    <r>
      <rPr>
        <sz val="12"/>
        <rFont val="Arial"/>
        <family val="2"/>
      </rPr>
      <t xml:space="preserve"> </t>
    </r>
  </si>
  <si>
    <t>Fourniture et pose du système Inverteur solaire 3.6 KV, regulateur,  comprenant quatre  panneaux solaires de 215 Watts,  12 batteries et les accessoires  et toutes fournitures et sujétions ..</t>
  </si>
  <si>
    <t>Demolition des stucuture en beton armé, démolition partielle de la dalle pour la construction d'escaliers en béton pour l'accès au premier étage</t>
  </si>
  <si>
    <t>01 Portes en Acier/metalique, de 1.90x2.20 ,  recouvertes de deux couches de peinture  y compris le cadre, la quincaillerie et la serrurerie ,toutes fournitures et sujétions de mise en œuvré (voir feuille A4).</t>
  </si>
  <si>
    <t xml:space="preserve">09 Portes pleines en bois  de 0.80x2.20m recouvertes de deux couches de peinture à l'huile ou au vernis y compris le cadre, la quincaillerie et la serrurerie ,toutes fournitures et sujétions de mise en œuvré telles que:cellement de la maçonnerie, couche anti-thermites. </t>
  </si>
  <si>
    <r>
      <t xml:space="preserve">10 Fenêtres avec grilles métalliques de protection y compris les verres clairs de 5mm,les cadres, la quincailleries et </t>
    </r>
    <r>
      <rPr>
        <sz val="12"/>
        <rFont val="Arial"/>
        <family val="2"/>
      </rPr>
      <t>serrureries, recouvertes d'une couche de minium</t>
    </r>
    <r>
      <rPr>
        <sz val="12"/>
        <color indexed="8"/>
        <rFont val="Arial"/>
        <family val="2"/>
      </rPr>
      <t xml:space="preserve"> et de deux couches de peinture à l'huile avec structure en fer plat de 2"x3/16" et toutes fournitures et sujétions de mise en œuvre. (09 Fenêtres  avec grilles de 120*1.50 et 1 Fenêtres  avec grilles de 080*0.60 (voir feuille A4) )</t>
    </r>
  </si>
  <si>
    <t>Fixation des grilles de fer pour les portes des cellules/fenetre  y compris les cadres, la quincaillerie et serrurerie, recouvertes d'une couche de minium et de deux couches de peinture à l'huile avec structure en fer plat de 2"x3/16" et toutes fournitures et sujétions d mise en œuvre.(voir feuille A4)</t>
  </si>
  <si>
    <t xml:space="preserve">Nettoyages </t>
  </si>
  <si>
    <t>ff</t>
  </si>
  <si>
    <t>Fourniture, montage et fixation des toilettes WC à l’anglaise avec chasse haute, cuvette porcelaine avec abattant double en plastique et tous accessoires don’t un en Inox pour les detenue.</t>
  </si>
  <si>
    <t>Fourniture, montage et fixation d'un réservoir d'eau en PVC 400 Gal suspendu sur la dalle de toiture, toutes fournitures et sujétions de mise en œuvre.</t>
  </si>
  <si>
    <t>400 Gal</t>
  </si>
  <si>
    <t>Fourniture, montage et fixation de Lavabo en grès porcelaine de 60x48 sur piédestal et tous accessoires, don’t un en Inox pour les detenue..</t>
  </si>
  <si>
    <t>Démolition murs en maçonerie du rez de chausse (20.55 m2), élimination du site de construction de tous corps étrangers.</t>
  </si>
  <si>
    <t>INTITULE DU PROJET: Réhabilitation du Commissariat de Anse a veau</t>
  </si>
  <si>
    <t>EMPLACEMENT: Anse a veau, Département des Nippes, Haïti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</si>
</sst>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00"/>
  </numFmts>
  <fonts count="48" x14ac:knownFonts="1">
    <font>
      <sz val="10"/>
      <name val="Arial"/>
    </font>
    <font>
      <sz val="10"/>
      <name val="Arial"/>
    </font>
    <font>
      <b/>
      <sz val="10"/>
      <name val="Arial"/>
      <family val="2"/>
    </font>
    <font>
      <sz val="10"/>
      <name val="Arial"/>
      <family val="2"/>
    </font>
    <font>
      <sz val="11"/>
      <color indexed="9"/>
      <name val="Calibri"/>
      <family val="2"/>
    </font>
    <font>
      <sz val="10"/>
      <name val="Arial"/>
      <family val="2"/>
    </font>
    <font>
      <b/>
      <sz val="12"/>
      <name val="Arial"/>
      <family val="2"/>
    </font>
    <font>
      <sz val="12"/>
      <name val="Arial"/>
      <family val="2"/>
    </font>
    <font>
      <b/>
      <sz val="11"/>
      <name val="Arial"/>
      <family val="2"/>
    </font>
    <font>
      <sz val="11"/>
      <name val="Arial"/>
      <family val="2"/>
    </font>
    <font>
      <b/>
      <sz val="14"/>
      <color indexed="9"/>
      <name val="Arial"/>
      <family val="2"/>
    </font>
    <font>
      <b/>
      <sz val="12"/>
      <color indexed="9"/>
      <name val="Arial"/>
      <family val="2"/>
    </font>
    <font>
      <sz val="11"/>
      <color indexed="8"/>
      <name val="Arial"/>
      <family val="2"/>
    </font>
    <font>
      <b/>
      <sz val="14"/>
      <name val="Arial"/>
      <family val="2"/>
    </font>
    <font>
      <sz val="12"/>
      <color indexed="8"/>
      <name val="Arial"/>
      <family val="2"/>
    </font>
    <font>
      <b/>
      <sz val="12"/>
      <color indexed="8"/>
      <name val="Arial"/>
      <family val="2"/>
    </font>
    <font>
      <b/>
      <sz val="11"/>
      <color indexed="8"/>
      <name val="Arial"/>
      <family val="2"/>
    </font>
    <font>
      <b/>
      <u/>
      <sz val="11"/>
      <name val="Arial"/>
      <family val="2"/>
    </font>
    <font>
      <b/>
      <sz val="16"/>
      <name val="Arial"/>
      <family val="2"/>
    </font>
    <font>
      <b/>
      <sz val="16"/>
      <color indexed="9"/>
      <name val="Arial"/>
      <family val="2"/>
    </font>
    <font>
      <b/>
      <sz val="18"/>
      <name val="Arial"/>
      <family val="2"/>
    </font>
    <font>
      <sz val="8"/>
      <name val="Arial"/>
      <family val="2"/>
    </font>
    <font>
      <b/>
      <sz val="12"/>
      <color indexed="9"/>
      <name val="Arial Rounded MT Bold"/>
      <family val="2"/>
    </font>
    <font>
      <sz val="13"/>
      <name val="Arial"/>
      <family val="2"/>
    </font>
    <font>
      <sz val="9"/>
      <name val="Arial"/>
      <family val="2"/>
    </font>
    <font>
      <b/>
      <sz val="14"/>
      <color indexed="9"/>
      <name val="Tahoma"/>
      <family val="2"/>
    </font>
    <font>
      <sz val="11"/>
      <name val="Tahoma"/>
      <family val="2"/>
    </font>
    <font>
      <b/>
      <sz val="8"/>
      <color indexed="81"/>
      <name val="Tahoma"/>
      <family val="2"/>
    </font>
    <font>
      <sz val="8"/>
      <color indexed="81"/>
      <name val="Tahoma"/>
      <family val="2"/>
    </font>
    <font>
      <b/>
      <sz val="12"/>
      <name val="Arial Rounded MT Bold"/>
      <family val="2"/>
    </font>
    <font>
      <b/>
      <sz val="16"/>
      <color theme="0"/>
      <name val="Arial"/>
      <family val="2"/>
    </font>
    <font>
      <b/>
      <sz val="20"/>
      <color theme="0"/>
      <name val="Arial"/>
      <family val="2"/>
    </font>
    <font>
      <b/>
      <sz val="11"/>
      <color theme="0"/>
      <name val="Arial"/>
      <family val="2"/>
    </font>
    <font>
      <sz val="10"/>
      <color theme="0"/>
      <name val="Arial"/>
      <family val="2"/>
    </font>
    <font>
      <b/>
      <sz val="10"/>
      <color rgb="FF0070C0"/>
      <name val="Arial"/>
      <family val="2"/>
    </font>
    <font>
      <b/>
      <sz val="9"/>
      <name val="Arial"/>
      <family val="2"/>
    </font>
    <font>
      <sz val="16"/>
      <name val="Arial"/>
      <family val="2"/>
    </font>
    <font>
      <b/>
      <u/>
      <sz val="12"/>
      <name val="Arial"/>
      <family val="2"/>
    </font>
    <font>
      <b/>
      <sz val="14"/>
      <color indexed="8"/>
      <name val="Arial"/>
      <family val="2"/>
    </font>
    <font>
      <b/>
      <sz val="12"/>
      <color rgb="FF0070C0"/>
      <name val="Arial"/>
      <family val="2"/>
    </font>
    <font>
      <sz val="12"/>
      <color rgb="FFFF0000"/>
      <name val="Arial"/>
      <family val="2"/>
    </font>
    <font>
      <sz val="12"/>
      <color indexed="10"/>
      <name val="Arial"/>
      <family val="2"/>
    </font>
    <font>
      <sz val="12"/>
      <name val="Arial Rounded MT Bold"/>
      <family val="2"/>
    </font>
    <font>
      <b/>
      <sz val="13"/>
      <name val="Arial"/>
      <family val="2"/>
    </font>
    <font>
      <sz val="14"/>
      <name val="Arial"/>
      <family val="2"/>
    </font>
    <font>
      <b/>
      <u/>
      <sz val="14"/>
      <name val="Arial"/>
      <family val="2"/>
    </font>
    <font>
      <b/>
      <sz val="11"/>
      <name val="Tahoma"/>
      <family val="2"/>
    </font>
    <font>
      <b/>
      <sz val="11"/>
      <color indexed="9"/>
      <name val="Arial"/>
      <family val="2"/>
    </font>
  </fonts>
  <fills count="11">
    <fill>
      <patternFill patternType="none"/>
    </fill>
    <fill>
      <patternFill patternType="gray125"/>
    </fill>
    <fill>
      <patternFill patternType="solid">
        <fgColor indexed="11"/>
      </patternFill>
    </fill>
    <fill>
      <patternFill patternType="solid">
        <fgColor indexed="10"/>
      </patternFill>
    </fill>
    <fill>
      <patternFill patternType="solid">
        <fgColor indexed="9"/>
        <bgColor indexed="64"/>
      </patternFill>
    </fill>
    <fill>
      <patternFill patternType="solid">
        <fgColor rgb="FF00B050"/>
        <bgColor indexed="64"/>
      </patternFill>
    </fill>
    <fill>
      <patternFill patternType="solid">
        <fgColor theme="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0070C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4" fillId="2" borderId="0" applyNumberFormat="0" applyBorder="0" applyAlignment="0" applyProtection="0"/>
    <xf numFmtId="0" fontId="4" fillId="3" borderId="0" applyNumberFormat="0" applyBorder="0" applyAlignment="0" applyProtection="0"/>
    <xf numFmtId="164" fontId="1" fillId="0" borderId="0" applyFont="0" applyFill="0" applyBorder="0" applyAlignment="0" applyProtection="0"/>
    <xf numFmtId="0" fontId="3" fillId="0" borderId="0"/>
    <xf numFmtId="0" fontId="3" fillId="0" borderId="0"/>
  </cellStyleXfs>
  <cellXfs count="264">
    <xf numFmtId="0" fontId="0" fillId="0" borderId="0" xfId="0"/>
    <xf numFmtId="4" fontId="0" fillId="0" borderId="0" xfId="0" applyNumberFormat="1"/>
    <xf numFmtId="0" fontId="5" fillId="0" borderId="0" xfId="0" applyFont="1"/>
    <xf numFmtId="2" fontId="9" fillId="0" borderId="1" xfId="0" applyNumberFormat="1" applyFont="1" applyFill="1" applyBorder="1" applyAlignment="1">
      <alignment horizontal="left" vertical="center" wrapText="1"/>
    </xf>
    <xf numFmtId="0" fontId="3" fillId="0" borderId="0" xfId="0" applyFont="1"/>
    <xf numFmtId="0" fontId="14" fillId="0" borderId="0" xfId="0" applyFont="1" applyAlignment="1">
      <alignment horizontal="left"/>
    </xf>
    <xf numFmtId="2" fontId="9" fillId="0" borderId="0" xfId="0" applyNumberFormat="1" applyFont="1" applyFill="1" applyAlignment="1">
      <alignment horizontal="left" vertical="center"/>
    </xf>
    <xf numFmtId="166" fontId="9" fillId="0" borderId="0" xfId="0" applyNumberFormat="1" applyFont="1" applyFill="1" applyAlignment="1">
      <alignment horizontal="center" vertical="center"/>
    </xf>
    <xf numFmtId="0" fontId="7" fillId="0" borderId="0" xfId="0" applyFont="1" applyAlignment="1">
      <alignment horizontal="left"/>
    </xf>
    <xf numFmtId="0" fontId="15" fillId="0" borderId="0" xfId="0" applyFont="1" applyAlignment="1">
      <alignment horizontal="left"/>
    </xf>
    <xf numFmtId="2" fontId="9" fillId="0" borderId="0" xfId="0" applyNumberFormat="1" applyFont="1" applyFill="1" applyAlignment="1">
      <alignment horizontal="center" vertical="center"/>
    </xf>
    <xf numFmtId="0" fontId="3" fillId="0" borderId="0" xfId="0" applyFont="1" applyBorder="1" applyAlignment="1">
      <alignment horizontal="center"/>
    </xf>
    <xf numFmtId="2" fontId="17" fillId="0" borderId="0" xfId="0" applyNumberFormat="1" applyFont="1" applyFill="1" applyAlignment="1">
      <alignment horizontal="left" vertical="center"/>
    </xf>
    <xf numFmtId="0" fontId="18" fillId="0" borderId="0" xfId="0" applyFont="1" applyBorder="1" applyAlignment="1">
      <alignment horizontal="center" vertical="center"/>
    </xf>
    <xf numFmtId="4" fontId="18" fillId="0" borderId="0" xfId="0" applyNumberFormat="1" applyFont="1" applyBorder="1" applyAlignment="1">
      <alignment horizontal="center" vertical="center"/>
    </xf>
    <xf numFmtId="0" fontId="14" fillId="0" borderId="0" xfId="0" applyFont="1" applyBorder="1" applyAlignment="1">
      <alignment horizontal="left"/>
    </xf>
    <xf numFmtId="4" fontId="3" fillId="0" borderId="0" xfId="0" applyNumberFormat="1" applyFont="1" applyAlignment="1">
      <alignment horizontal="center"/>
    </xf>
    <xf numFmtId="0" fontId="13" fillId="0" borderId="2" xfId="0" applyFont="1" applyBorder="1" applyAlignment="1">
      <alignment horizontal="center" vertical="center"/>
    </xf>
    <xf numFmtId="4" fontId="13" fillId="0" borderId="3" xfId="0" applyNumberFormat="1" applyFont="1" applyBorder="1" applyAlignment="1">
      <alignment horizontal="right" vertical="center"/>
    </xf>
    <xf numFmtId="0" fontId="15" fillId="0" borderId="0" xfId="0" applyFont="1" applyBorder="1" applyAlignment="1">
      <alignment horizontal="center" vertical="center"/>
    </xf>
    <xf numFmtId="2" fontId="8" fillId="0" borderId="0" xfId="0" applyNumberFormat="1" applyFont="1" applyFill="1" applyAlignment="1">
      <alignment horizontal="left" vertical="center"/>
    </xf>
    <xf numFmtId="0" fontId="9" fillId="0" borderId="0" xfId="0" applyFont="1"/>
    <xf numFmtId="0" fontId="7" fillId="5" borderId="0" xfId="0" applyFont="1" applyFill="1"/>
    <xf numFmtId="0" fontId="23" fillId="0" borderId="0" xfId="0" applyFont="1"/>
    <xf numFmtId="0" fontId="9" fillId="0" borderId="0" xfId="0" applyFont="1" applyAlignment="1">
      <alignment vertical="center"/>
    </xf>
    <xf numFmtId="0" fontId="0" fillId="0" borderId="0" xfId="0"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164" fontId="0" fillId="0" borderId="0" xfId="3" applyFont="1" applyAlignment="1">
      <alignment vertical="center"/>
    </xf>
    <xf numFmtId="164" fontId="9" fillId="0" borderId="0" xfId="3" applyFont="1" applyFill="1" applyAlignment="1">
      <alignment vertical="center"/>
    </xf>
    <xf numFmtId="164" fontId="7" fillId="0" borderId="0" xfId="3" applyFont="1" applyAlignment="1">
      <alignment vertical="center"/>
    </xf>
    <xf numFmtId="4" fontId="9" fillId="6" borderId="1" xfId="0" applyNumberFormat="1" applyFont="1" applyFill="1" applyBorder="1" applyAlignment="1">
      <alignment horizontal="center" vertical="center" wrapText="1"/>
    </xf>
    <xf numFmtId="0" fontId="8" fillId="0" borderId="0" xfId="0" applyFont="1" applyBorder="1" applyAlignment="1"/>
    <xf numFmtId="0" fontId="3" fillId="0" borderId="0" xfId="4" applyFont="1" applyBorder="1"/>
    <xf numFmtId="0" fontId="3" fillId="0" borderId="0" xfId="4" applyFont="1" applyBorder="1" applyAlignment="1">
      <alignment horizontal="center"/>
    </xf>
    <xf numFmtId="0" fontId="2" fillId="0" borderId="0" xfId="4" applyFont="1" applyBorder="1" applyAlignment="1">
      <alignment vertical="center"/>
    </xf>
    <xf numFmtId="0" fontId="12" fillId="0" borderId="0" xfId="4" applyFont="1" applyBorder="1" applyAlignment="1">
      <alignment horizontal="left"/>
    </xf>
    <xf numFmtId="2" fontId="9" fillId="0" borderId="0" xfId="4" applyNumberFormat="1" applyFont="1" applyFill="1" applyBorder="1" applyAlignment="1">
      <alignment horizontal="left" vertical="center"/>
    </xf>
    <xf numFmtId="3" fontId="8" fillId="0" borderId="0" xfId="4" applyNumberFormat="1" applyFont="1" applyBorder="1" applyAlignment="1">
      <alignment horizontal="center"/>
    </xf>
    <xf numFmtId="0" fontId="6" fillId="0" borderId="0" xfId="4" applyFont="1" applyBorder="1"/>
    <xf numFmtId="0" fontId="8" fillId="4" borderId="2" xfId="4" applyFont="1" applyFill="1" applyBorder="1" applyAlignment="1">
      <alignment horizontal="center" vertical="center"/>
    </xf>
    <xf numFmtId="0" fontId="8" fillId="4" borderId="1" xfId="4" applyFont="1" applyFill="1" applyBorder="1" applyAlignment="1">
      <alignment vertical="center" wrapText="1"/>
    </xf>
    <xf numFmtId="0" fontId="8" fillId="4" borderId="1" xfId="4" applyFont="1" applyFill="1" applyBorder="1" applyAlignment="1">
      <alignment horizontal="center" vertical="center"/>
    </xf>
    <xf numFmtId="4" fontId="8" fillId="4" borderId="1" xfId="4" applyNumberFormat="1" applyFont="1" applyFill="1" applyBorder="1" applyAlignment="1">
      <alignment horizontal="center" vertical="center"/>
    </xf>
    <xf numFmtId="0" fontId="9" fillId="4" borderId="3" xfId="4" applyFont="1" applyFill="1" applyBorder="1"/>
    <xf numFmtId="2" fontId="12" fillId="0" borderId="1" xfId="0" applyNumberFormat="1" applyFont="1" applyFill="1" applyBorder="1" applyAlignment="1">
      <alignment horizontal="justify" vertical="center" wrapText="1"/>
    </xf>
    <xf numFmtId="0" fontId="9" fillId="4" borderId="1" xfId="4" applyFont="1" applyFill="1" applyBorder="1" applyAlignment="1">
      <alignment horizontal="center" vertical="center"/>
    </xf>
    <xf numFmtId="0" fontId="26" fillId="0" borderId="1" xfId="4" applyFont="1" applyBorder="1" applyAlignment="1">
      <alignment horizontal="center" vertical="center"/>
    </xf>
    <xf numFmtId="2" fontId="9" fillId="0" borderId="1" xfId="4" applyNumberFormat="1" applyFont="1" applyFill="1" applyBorder="1" applyAlignment="1">
      <alignment horizontal="center" vertical="center"/>
    </xf>
    <xf numFmtId="4" fontId="9" fillId="4" borderId="1" xfId="4" applyNumberFormat="1" applyFont="1" applyFill="1" applyBorder="1" applyAlignment="1">
      <alignment horizontal="center" vertical="center"/>
    </xf>
    <xf numFmtId="0" fontId="9" fillId="4" borderId="3" xfId="4" applyFont="1" applyFill="1" applyBorder="1" applyAlignment="1">
      <alignment vertical="center" wrapText="1"/>
    </xf>
    <xf numFmtId="0" fontId="9" fillId="4" borderId="3" xfId="4" applyFont="1" applyFill="1" applyBorder="1" applyAlignment="1">
      <alignment horizontal="center" vertical="center" wrapText="1"/>
    </xf>
    <xf numFmtId="0" fontId="8" fillId="4" borderId="3" xfId="4" applyFont="1" applyFill="1" applyBorder="1" applyAlignment="1">
      <alignment horizontal="center" vertical="justify" textRotation="90"/>
    </xf>
    <xf numFmtId="0" fontId="9" fillId="4" borderId="3" xfId="4" applyFont="1" applyFill="1" applyBorder="1" applyAlignment="1">
      <alignment horizontal="center" vertical="justify"/>
    </xf>
    <xf numFmtId="2" fontId="9" fillId="4" borderId="1" xfId="4" applyNumberFormat="1" applyFont="1" applyFill="1" applyBorder="1" applyAlignment="1">
      <alignment horizontal="center" vertical="center"/>
    </xf>
    <xf numFmtId="0" fontId="9" fillId="0" borderId="1" xfId="5" applyFont="1" applyFill="1" applyBorder="1" applyAlignment="1">
      <alignment horizontal="center" vertical="center" wrapText="1"/>
    </xf>
    <xf numFmtId="165" fontId="9" fillId="4" borderId="1" xfId="5"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xf>
    <xf numFmtId="0" fontId="9" fillId="4" borderId="1" xfId="5" applyFont="1" applyFill="1" applyBorder="1" applyAlignment="1">
      <alignment horizontal="center" vertical="center" wrapText="1"/>
    </xf>
    <xf numFmtId="4" fontId="9" fillId="4" borderId="1" xfId="0" applyNumberFormat="1" applyFont="1" applyFill="1" applyBorder="1" applyAlignment="1">
      <alignment horizontal="center" vertical="center"/>
    </xf>
    <xf numFmtId="1" fontId="9" fillId="4" borderId="1" xfId="5" applyNumberFormat="1" applyFont="1" applyFill="1" applyBorder="1" applyAlignment="1">
      <alignment horizontal="left" vertical="top" wrapText="1"/>
    </xf>
    <xf numFmtId="2" fontId="9" fillId="4" borderId="1" xfId="5" applyNumberFormat="1" applyFont="1" applyFill="1" applyBorder="1" applyAlignment="1">
      <alignment horizontal="center" vertical="center" wrapText="1"/>
    </xf>
    <xf numFmtId="1" fontId="9" fillId="4" borderId="1" xfId="5" applyNumberFormat="1" applyFont="1" applyFill="1" applyBorder="1" applyAlignment="1">
      <alignment horizontal="left" vertical="center" wrapText="1"/>
    </xf>
    <xf numFmtId="0" fontId="26" fillId="4" borderId="1" xfId="5" applyFont="1" applyFill="1" applyBorder="1" applyAlignment="1">
      <alignment horizontal="center" vertical="center" wrapText="1"/>
    </xf>
    <xf numFmtId="165" fontId="26" fillId="4" borderId="1" xfId="5" applyNumberFormat="1" applyFont="1" applyFill="1" applyBorder="1" applyAlignment="1">
      <alignment horizontal="center" vertical="center" wrapText="1"/>
    </xf>
    <xf numFmtId="4" fontId="26" fillId="4" borderId="1" xfId="0" applyNumberFormat="1" applyFont="1" applyFill="1" applyBorder="1" applyAlignment="1">
      <alignment horizontal="center" vertical="center" wrapText="1"/>
    </xf>
    <xf numFmtId="1" fontId="26" fillId="4" borderId="1" xfId="5" applyNumberFormat="1" applyFont="1" applyFill="1" applyBorder="1" applyAlignment="1">
      <alignment horizontal="left" vertical="center" wrapText="1"/>
    </xf>
    <xf numFmtId="0" fontId="30" fillId="7" borderId="4" xfId="0" applyFont="1" applyFill="1" applyBorder="1" applyAlignment="1">
      <alignment horizontal="left" vertical="center"/>
    </xf>
    <xf numFmtId="4" fontId="30" fillId="7" borderId="5" xfId="0" applyNumberFormat="1" applyFont="1" applyFill="1" applyBorder="1" applyAlignment="1">
      <alignment horizontal="right" vertical="center"/>
    </xf>
    <xf numFmtId="164" fontId="11" fillId="8" borderId="1" xfId="3" applyFont="1" applyFill="1" applyBorder="1" applyAlignment="1">
      <alignment vertical="center"/>
    </xf>
    <xf numFmtId="0" fontId="7" fillId="0" borderId="1" xfId="0" applyFont="1" applyBorder="1" applyAlignment="1">
      <alignment horizontal="left" vertical="center"/>
    </xf>
    <xf numFmtId="0" fontId="20" fillId="9" borderId="2" xfId="0" applyFont="1" applyFill="1" applyBorder="1" applyAlignment="1">
      <alignment horizontal="center" vertical="center"/>
    </xf>
    <xf numFmtId="0" fontId="13" fillId="9" borderId="1" xfId="0" applyFont="1" applyFill="1" applyBorder="1" applyAlignment="1">
      <alignment horizontal="left" vertical="center"/>
    </xf>
    <xf numFmtId="4" fontId="18" fillId="9" borderId="3" xfId="0" applyNumberFormat="1" applyFont="1" applyFill="1" applyBorder="1" applyAlignment="1">
      <alignment horizontal="right" vertical="center"/>
    </xf>
    <xf numFmtId="2" fontId="12" fillId="0" borderId="1" xfId="0" applyNumberFormat="1" applyFont="1" applyFill="1" applyBorder="1" applyAlignment="1">
      <alignment horizontal="left" vertical="center" wrapText="1"/>
    </xf>
    <xf numFmtId="0" fontId="8" fillId="4" borderId="1" xfId="4" applyFont="1" applyFill="1" applyBorder="1" applyAlignment="1">
      <alignment horizontal="left" vertical="center" wrapText="1"/>
    </xf>
    <xf numFmtId="0" fontId="9" fillId="4" borderId="1" xfId="4" applyFont="1" applyFill="1" applyBorder="1" applyAlignment="1">
      <alignment horizontal="left" vertical="center" wrapText="1"/>
    </xf>
    <xf numFmtId="0" fontId="8" fillId="4" borderId="1" xfId="4" applyFont="1" applyFill="1" applyBorder="1" applyAlignment="1">
      <alignment horizontal="left" vertical="center"/>
    </xf>
    <xf numFmtId="0" fontId="11" fillId="8" borderId="6" xfId="1" applyFont="1" applyFill="1" applyBorder="1" applyAlignment="1">
      <alignment horizontal="center" vertical="center"/>
    </xf>
    <xf numFmtId="0" fontId="11" fillId="8" borderId="1" xfId="1" applyFont="1" applyFill="1" applyBorder="1" applyAlignment="1">
      <alignment horizontal="center" vertical="center"/>
    </xf>
    <xf numFmtId="0" fontId="0" fillId="0" borderId="0" xfId="0" applyFill="1"/>
    <xf numFmtId="0" fontId="26" fillId="0" borderId="1"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7" xfId="4" applyFont="1" applyBorder="1" applyAlignment="1">
      <alignment horizontal="center" vertical="center"/>
    </xf>
    <xf numFmtId="4" fontId="6" fillId="9" borderId="8" xfId="4" applyNumberFormat="1" applyFont="1" applyFill="1" applyBorder="1" applyAlignment="1">
      <alignment horizontal="center" vertical="center"/>
    </xf>
    <xf numFmtId="0" fontId="9" fillId="9" borderId="5" xfId="4" applyFont="1" applyFill="1" applyBorder="1"/>
    <xf numFmtId="39" fontId="6" fillId="9" borderId="8" xfId="3" applyNumberFormat="1" applyFont="1" applyFill="1" applyBorder="1" applyAlignment="1">
      <alignment horizontal="center" vertical="center" wrapText="1"/>
    </xf>
    <xf numFmtId="0" fontId="7" fillId="9" borderId="5" xfId="0" applyFont="1" applyFill="1" applyBorder="1"/>
    <xf numFmtId="0" fontId="30" fillId="7" borderId="8" xfId="0" applyFont="1" applyFill="1" applyBorder="1" applyAlignment="1">
      <alignment horizontal="center" vertical="center"/>
    </xf>
    <xf numFmtId="2" fontId="31" fillId="6" borderId="0" xfId="0" applyNumberFormat="1" applyFont="1" applyFill="1" applyBorder="1" applyAlignment="1">
      <alignment horizontal="center" vertical="center" wrapText="1"/>
    </xf>
    <xf numFmtId="2" fontId="32" fillId="6" borderId="0" xfId="0" applyNumberFormat="1" applyFont="1" applyFill="1" applyBorder="1" applyAlignment="1">
      <alignment vertical="center" wrapText="1"/>
    </xf>
    <xf numFmtId="0" fontId="33" fillId="6" borderId="0" xfId="0" applyFont="1" applyFill="1"/>
    <xf numFmtId="2" fontId="30" fillId="6" borderId="0" xfId="0" applyNumberFormat="1" applyFont="1" applyFill="1" applyBorder="1" applyAlignment="1">
      <alignment horizontal="center" vertical="center" wrapText="1"/>
    </xf>
    <xf numFmtId="39" fontId="31" fillId="6" borderId="0" xfId="3" applyNumberFormat="1" applyFont="1" applyFill="1" applyBorder="1" applyAlignment="1">
      <alignment horizontal="center" vertical="center" wrapText="1"/>
    </xf>
    <xf numFmtId="0" fontId="7" fillId="6" borderId="0" xfId="0" applyFont="1" applyFill="1" applyAlignment="1">
      <alignment wrapText="1"/>
    </xf>
    <xf numFmtId="0" fontId="22" fillId="8" borderId="6" xfId="1" applyFont="1" applyFill="1" applyBorder="1" applyAlignment="1">
      <alignment horizontal="center" vertical="center"/>
    </xf>
    <xf numFmtId="0" fontId="22" fillId="8" borderId="1" xfId="1" applyFont="1" applyFill="1" applyBorder="1" applyAlignment="1">
      <alignment horizontal="center" vertical="center"/>
    </xf>
    <xf numFmtId="2" fontId="9" fillId="0" borderId="1" xfId="0" applyNumberFormat="1" applyFont="1" applyFill="1" applyBorder="1" applyAlignment="1">
      <alignment horizontal="justify" vertical="center" wrapText="1"/>
    </xf>
    <xf numFmtId="0" fontId="9" fillId="5" borderId="0" xfId="0" applyFont="1" applyFill="1"/>
    <xf numFmtId="0" fontId="9" fillId="6" borderId="0" xfId="0" applyFont="1" applyFill="1"/>
    <xf numFmtId="0" fontId="2" fillId="0" borderId="0" xfId="0" applyFont="1" applyBorder="1" applyAlignment="1">
      <alignment horizontal="center"/>
    </xf>
    <xf numFmtId="0" fontId="34" fillId="0" borderId="0" xfId="4" applyFont="1" applyAlignment="1">
      <alignment horizontal="left" vertical="center"/>
    </xf>
    <xf numFmtId="0" fontId="3" fillId="0" borderId="0" xfId="4" applyFont="1" applyAlignment="1">
      <alignment horizontal="left" vertical="center"/>
    </xf>
    <xf numFmtId="0" fontId="2" fillId="0" borderId="0" xfId="4" applyFont="1" applyAlignment="1">
      <alignment horizontal="left" vertical="center"/>
    </xf>
    <xf numFmtId="2" fontId="24" fillId="0" borderId="1" xfId="0" applyNumberFormat="1" applyFont="1" applyFill="1" applyBorder="1" applyAlignment="1">
      <alignment horizontal="center" vertical="center" wrapText="1"/>
    </xf>
    <xf numFmtId="2" fontId="9" fillId="4" borderId="1" xfId="0" applyNumberFormat="1" applyFont="1" applyFill="1" applyBorder="1" applyAlignment="1">
      <alignment horizontal="center" vertical="center" wrapText="1"/>
    </xf>
    <xf numFmtId="2" fontId="9" fillId="4" borderId="1" xfId="0" applyNumberFormat="1" applyFont="1" applyFill="1" applyBorder="1" applyAlignment="1">
      <alignment horizontal="center" vertical="center"/>
    </xf>
    <xf numFmtId="2" fontId="26" fillId="4" borderId="1" xfId="0" applyNumberFormat="1" applyFont="1" applyFill="1" applyBorder="1" applyAlignment="1">
      <alignment horizontal="center" vertical="center" wrapText="1"/>
    </xf>
    <xf numFmtId="4" fontId="6" fillId="9" borderId="1" xfId="0" applyNumberFormat="1" applyFont="1" applyFill="1" applyBorder="1" applyAlignment="1">
      <alignment horizontal="center" vertical="center" wrapText="1"/>
    </xf>
    <xf numFmtId="2" fontId="7" fillId="9" borderId="1" xfId="0" applyNumberFormat="1" applyFont="1" applyFill="1" applyBorder="1" applyAlignment="1">
      <alignment horizontal="center" vertical="center" wrapText="1"/>
    </xf>
    <xf numFmtId="0" fontId="8" fillId="0" borderId="0" xfId="0" applyFont="1" applyBorder="1" applyAlignment="1">
      <alignment horizontal="right"/>
    </xf>
    <xf numFmtId="0" fontId="8" fillId="0" borderId="0" xfId="0" applyFont="1" applyBorder="1" applyAlignment="1">
      <alignment horizontal="right"/>
    </xf>
    <xf numFmtId="0" fontId="18" fillId="0" borderId="0" xfId="4" applyFont="1" applyBorder="1" applyAlignment="1">
      <alignment vertical="center"/>
    </xf>
    <xf numFmtId="0" fontId="36" fillId="0" borderId="0" xfId="0" applyFont="1"/>
    <xf numFmtId="0" fontId="18" fillId="0" borderId="0" xfId="4" applyFont="1" applyBorder="1" applyAlignment="1">
      <alignment horizontal="left"/>
    </xf>
    <xf numFmtId="0" fontId="7" fillId="0" borderId="0" xfId="0" applyFont="1" applyBorder="1" applyAlignment="1">
      <alignment horizontal="right"/>
    </xf>
    <xf numFmtId="0" fontId="18" fillId="0" borderId="0" xfId="0" applyFont="1" applyBorder="1" applyAlignment="1">
      <alignment horizontal="left" vertical="center"/>
    </xf>
    <xf numFmtId="0" fontId="38" fillId="0" borderId="0" xfId="0" applyFont="1" applyAlignment="1">
      <alignment horizontal="left"/>
    </xf>
    <xf numFmtId="0" fontId="10" fillId="8" borderId="9" xfId="0" applyFont="1" applyFill="1" applyBorder="1" applyAlignment="1">
      <alignment horizontal="center" vertical="center" wrapText="1"/>
    </xf>
    <xf numFmtId="0" fontId="10" fillId="8" borderId="6" xfId="0" applyFont="1" applyFill="1" applyBorder="1" applyAlignment="1">
      <alignment horizontal="center" vertical="center"/>
    </xf>
    <xf numFmtId="4" fontId="10" fillId="8" borderId="10" xfId="0" applyNumberFormat="1" applyFont="1" applyFill="1" applyBorder="1" applyAlignment="1">
      <alignment horizontal="center" vertical="center" wrapText="1"/>
    </xf>
    <xf numFmtId="0" fontId="11" fillId="8" borderId="1" xfId="2" applyFont="1" applyFill="1" applyBorder="1" applyAlignment="1">
      <alignment horizontal="center" vertical="center"/>
    </xf>
    <xf numFmtId="0" fontId="7" fillId="0" borderId="0" xfId="0" applyFont="1"/>
    <xf numFmtId="0" fontId="7" fillId="0" borderId="0" xfId="4" applyFont="1" applyBorder="1"/>
    <xf numFmtId="0" fontId="7" fillId="0" borderId="0" xfId="4" applyFont="1" applyBorder="1" applyAlignment="1">
      <alignment horizontal="center"/>
    </xf>
    <xf numFmtId="2" fontId="7" fillId="0" borderId="0" xfId="0" applyNumberFormat="1" applyFont="1" applyFill="1" applyAlignment="1">
      <alignment horizontal="center" vertical="center"/>
    </xf>
    <xf numFmtId="0" fontId="6" fillId="0" borderId="0" xfId="0" applyFont="1" applyBorder="1" applyAlignment="1">
      <alignment horizontal="center"/>
    </xf>
    <xf numFmtId="0" fontId="7" fillId="0" borderId="0" xfId="0" applyFont="1" applyBorder="1" applyAlignment="1">
      <alignment horizontal="center"/>
    </xf>
    <xf numFmtId="2" fontId="7" fillId="0" borderId="0" xfId="0" applyNumberFormat="1" applyFont="1" applyFill="1" applyAlignment="1">
      <alignment horizontal="left" vertical="center"/>
    </xf>
    <xf numFmtId="166" fontId="7" fillId="0" borderId="0" xfId="0" applyNumberFormat="1" applyFont="1" applyFill="1" applyAlignment="1">
      <alignment horizontal="center" vertical="center"/>
    </xf>
    <xf numFmtId="164" fontId="7" fillId="0" borderId="0" xfId="3" applyFont="1" applyFill="1" applyAlignment="1">
      <alignment vertical="center"/>
    </xf>
    <xf numFmtId="2" fontId="6" fillId="0" borderId="0" xfId="0" applyNumberFormat="1" applyFont="1" applyFill="1" applyAlignment="1">
      <alignment horizontal="left" vertical="center"/>
    </xf>
    <xf numFmtId="0" fontId="15" fillId="0" borderId="0" xfId="0" applyFont="1" applyAlignment="1">
      <alignment horizontal="center" vertical="center"/>
    </xf>
    <xf numFmtId="0" fontId="7" fillId="0" borderId="0" xfId="0" applyFont="1" applyAlignment="1">
      <alignment horizontal="center" vertical="center"/>
    </xf>
    <xf numFmtId="0" fontId="6" fillId="6" borderId="2" xfId="2" applyFont="1" applyFill="1" applyBorder="1" applyAlignment="1">
      <alignment horizontal="center" vertical="center"/>
    </xf>
    <xf numFmtId="0" fontId="6" fillId="6" borderId="1" xfId="2" applyFont="1" applyFill="1" applyBorder="1" applyAlignment="1">
      <alignment horizontal="left" vertical="center"/>
    </xf>
    <xf numFmtId="0" fontId="11" fillId="6" borderId="1" xfId="2" applyFont="1" applyFill="1" applyBorder="1" applyAlignment="1">
      <alignment horizontal="center" vertical="center"/>
    </xf>
    <xf numFmtId="164" fontId="11" fillId="6" borderId="1" xfId="3" applyFont="1" applyFill="1" applyBorder="1" applyAlignment="1">
      <alignment vertical="center"/>
    </xf>
    <xf numFmtId="0" fontId="11" fillId="6" borderId="3" xfId="2"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justify" vertical="justify" wrapText="1"/>
    </xf>
    <xf numFmtId="0" fontId="11" fillId="0" borderId="1" xfId="2" applyFont="1" applyFill="1" applyBorder="1" applyAlignment="1">
      <alignment horizontal="center" vertical="center"/>
    </xf>
    <xf numFmtId="164" fontId="11" fillId="0" borderId="1" xfId="3" applyFont="1" applyFill="1" applyBorder="1" applyAlignment="1">
      <alignment vertical="center"/>
    </xf>
    <xf numFmtId="0" fontId="11" fillId="0" borderId="3" xfId="2" applyFont="1" applyFill="1" applyBorder="1" applyAlignment="1">
      <alignment horizontal="center" vertical="center"/>
    </xf>
    <xf numFmtId="0" fontId="7" fillId="0" borderId="1" xfId="0" applyFont="1" applyFill="1" applyBorder="1" applyAlignment="1">
      <alignment wrapText="1"/>
    </xf>
    <xf numFmtId="4" fontId="7" fillId="0"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39" fontId="7" fillId="0" borderId="1" xfId="3"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1" fontId="6" fillId="0" borderId="2" xfId="0" applyNumberFormat="1" applyFont="1" applyFill="1" applyBorder="1" applyAlignment="1">
      <alignment horizontal="center" vertical="center" wrapText="1"/>
    </xf>
    <xf numFmtId="2" fontId="6" fillId="0" borderId="1" xfId="0" applyNumberFormat="1" applyFont="1" applyFill="1" applyBorder="1" applyAlignment="1">
      <alignment horizontal="left" vertical="center" wrapText="1"/>
    </xf>
    <xf numFmtId="2" fontId="7" fillId="0" borderId="1" xfId="0" applyNumberFormat="1" applyFont="1" applyFill="1" applyBorder="1" applyAlignment="1">
      <alignment horizontal="center" vertical="center"/>
    </xf>
    <xf numFmtId="2" fontId="7" fillId="0" borderId="3" xfId="0" applyNumberFormat="1" applyFont="1" applyFill="1" applyBorder="1" applyAlignment="1">
      <alignment horizontal="center" vertical="center" wrapText="1"/>
    </xf>
    <xf numFmtId="0" fontId="7" fillId="0" borderId="1" xfId="0" applyFont="1" applyFill="1" applyBorder="1" applyAlignment="1">
      <alignment horizontal="justify" vertical="top" wrapText="1"/>
    </xf>
    <xf numFmtId="165" fontId="6" fillId="0" borderId="1" xfId="0" applyNumberFormat="1" applyFont="1" applyFill="1" applyBorder="1" applyAlignment="1">
      <alignment horizontal="left" vertical="center" wrapText="1"/>
    </xf>
    <xf numFmtId="2" fontId="14" fillId="6" borderId="1" xfId="0" applyNumberFormat="1" applyFont="1" applyFill="1" applyBorder="1" applyAlignment="1">
      <alignment horizontal="justify" vertical="top" wrapText="1"/>
    </xf>
    <xf numFmtId="165" fontId="6" fillId="8" borderId="2" xfId="0" applyNumberFormat="1" applyFont="1" applyFill="1" applyBorder="1" applyAlignment="1">
      <alignment horizontal="center" vertical="center"/>
    </xf>
    <xf numFmtId="2" fontId="6" fillId="8" borderId="1" xfId="0" applyNumberFormat="1" applyFont="1" applyFill="1" applyBorder="1" applyAlignment="1">
      <alignment vertical="center" wrapText="1"/>
    </xf>
    <xf numFmtId="39" fontId="6" fillId="8" borderId="1" xfId="3" applyNumberFormat="1" applyFont="1" applyFill="1" applyBorder="1" applyAlignment="1">
      <alignment horizontal="center" vertical="center" wrapText="1"/>
    </xf>
    <xf numFmtId="2" fontId="6" fillId="8" borderId="3" xfId="0" applyNumberFormat="1" applyFont="1" applyFill="1" applyBorder="1" applyAlignment="1">
      <alignment horizontal="center" vertical="center" wrapText="1"/>
    </xf>
    <xf numFmtId="165" fontId="6" fillId="6" borderId="2" xfId="0" applyNumberFormat="1" applyFont="1" applyFill="1" applyBorder="1" applyAlignment="1">
      <alignment horizontal="center" vertical="center"/>
    </xf>
    <xf numFmtId="2" fontId="6" fillId="6" borderId="1" xfId="0" applyNumberFormat="1" applyFont="1" applyFill="1" applyBorder="1" applyAlignment="1">
      <alignment vertical="center"/>
    </xf>
    <xf numFmtId="4"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wrapText="1"/>
    </xf>
    <xf numFmtId="4" fontId="7" fillId="6" borderId="1" xfId="0" applyNumberFormat="1" applyFont="1" applyFill="1" applyBorder="1" applyAlignment="1">
      <alignment horizontal="center" vertical="center" wrapText="1"/>
    </xf>
    <xf numFmtId="0" fontId="7" fillId="6" borderId="1" xfId="0" applyFont="1" applyFill="1" applyBorder="1" applyAlignment="1">
      <alignment horizontal="center" vertical="center" wrapText="1"/>
    </xf>
    <xf numFmtId="39" fontId="7" fillId="6" borderId="1" xfId="3" applyNumberFormat="1" applyFont="1" applyFill="1" applyBorder="1" applyAlignment="1">
      <alignment horizontal="center" vertical="center" wrapText="1"/>
    </xf>
    <xf numFmtId="2" fontId="7" fillId="0" borderId="1" xfId="0" applyNumberFormat="1" applyFont="1" applyBorder="1" applyAlignment="1">
      <alignment horizontal="center" vertical="center" wrapText="1"/>
    </xf>
    <xf numFmtId="2" fontId="7" fillId="0" borderId="1" xfId="0" applyNumberFormat="1" applyFont="1" applyFill="1" applyBorder="1" applyAlignment="1">
      <alignment horizontal="left" vertical="center" wrapText="1"/>
    </xf>
    <xf numFmtId="165" fontId="42" fillId="8" borderId="2" xfId="0" applyNumberFormat="1" applyFont="1" applyFill="1" applyBorder="1" applyAlignment="1">
      <alignment horizontal="center" vertical="center" wrapText="1"/>
    </xf>
    <xf numFmtId="2" fontId="42" fillId="8" borderId="1" xfId="0" applyNumberFormat="1" applyFont="1" applyFill="1" applyBorder="1" applyAlignment="1">
      <alignment horizontal="center" vertical="center" wrapText="1"/>
    </xf>
    <xf numFmtId="0" fontId="7" fillId="8" borderId="3" xfId="0" applyFont="1" applyFill="1" applyBorder="1" applyAlignment="1">
      <alignment wrapText="1"/>
    </xf>
    <xf numFmtId="2" fontId="7" fillId="6" borderId="1" xfId="0" applyNumberFormat="1"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justify" vertical="center" wrapText="1"/>
    </xf>
    <xf numFmtId="2" fontId="40" fillId="0" borderId="1" xfId="0" applyNumberFormat="1" applyFont="1" applyFill="1" applyBorder="1" applyAlignment="1">
      <alignment horizontal="justify" vertical="center" wrapText="1"/>
    </xf>
    <xf numFmtId="2" fontId="14" fillId="0" borderId="1" xfId="0" applyNumberFormat="1" applyFont="1" applyFill="1" applyBorder="1" applyAlignment="1">
      <alignment horizontal="justify" vertical="center" wrapText="1"/>
    </xf>
    <xf numFmtId="2" fontId="14" fillId="0" borderId="1" xfId="0" applyNumberFormat="1" applyFont="1" applyFill="1" applyBorder="1" applyAlignment="1">
      <alignment horizontal="justify" wrapText="1"/>
    </xf>
    <xf numFmtId="0" fontId="7" fillId="0" borderId="1" xfId="0" applyFont="1" applyBorder="1" applyAlignment="1">
      <alignment vertical="center" wrapText="1"/>
    </xf>
    <xf numFmtId="0" fontId="7" fillId="6" borderId="1" xfId="0" applyFont="1" applyFill="1" applyBorder="1" applyAlignment="1">
      <alignment vertical="center" wrapText="1"/>
    </xf>
    <xf numFmtId="2" fontId="14" fillId="6" borderId="1" xfId="0" applyNumberFormat="1" applyFont="1" applyFill="1" applyBorder="1" applyAlignment="1">
      <alignment horizontal="justify" vertical="center" wrapText="1"/>
    </xf>
    <xf numFmtId="0" fontId="7" fillId="0" borderId="0" xfId="0" applyFont="1" applyBorder="1" applyAlignment="1">
      <alignment horizontal="right"/>
    </xf>
    <xf numFmtId="0" fontId="9" fillId="0" borderId="0" xfId="0" applyFont="1" applyBorder="1" applyAlignment="1">
      <alignment horizontal="right"/>
    </xf>
    <xf numFmtId="0" fontId="0" fillId="0" borderId="0" xfId="0" applyAlignment="1">
      <alignment vertical="center"/>
    </xf>
    <xf numFmtId="0" fontId="13" fillId="0" borderId="0" xfId="4" applyFont="1" applyBorder="1" applyAlignment="1">
      <alignment vertical="center"/>
    </xf>
    <xf numFmtId="0" fontId="44" fillId="0" borderId="0" xfId="0" applyFont="1"/>
    <xf numFmtId="2" fontId="12" fillId="0" borderId="1" xfId="0" applyNumberFormat="1" applyFont="1" applyFill="1" applyBorder="1" applyAlignment="1">
      <alignment vertical="top" wrapText="1"/>
    </xf>
    <xf numFmtId="2" fontId="45" fillId="0" borderId="0" xfId="0" applyNumberFormat="1" applyFont="1" applyFill="1" applyAlignment="1">
      <alignment horizontal="left" vertical="center"/>
    </xf>
    <xf numFmtId="165" fontId="8" fillId="0" borderId="1" xfId="5" applyNumberFormat="1" applyFont="1" applyFill="1" applyBorder="1" applyAlignment="1">
      <alignment horizontal="center" vertical="center" wrapText="1"/>
    </xf>
    <xf numFmtId="165" fontId="8" fillId="4" borderId="1" xfId="5" applyNumberFormat="1" applyFont="1" applyFill="1" applyBorder="1" applyAlignment="1">
      <alignment horizontal="center" vertical="center" wrapText="1"/>
    </xf>
    <xf numFmtId="165" fontId="46" fillId="4" borderId="1" xfId="5" applyNumberFormat="1" applyFont="1" applyFill="1" applyBorder="1" applyAlignment="1">
      <alignment horizontal="center" vertical="center" wrapText="1"/>
    </xf>
    <xf numFmtId="0" fontId="6" fillId="0" borderId="2" xfId="0" applyFont="1" applyBorder="1" applyAlignment="1">
      <alignment horizontal="center" vertical="center"/>
    </xf>
    <xf numFmtId="0" fontId="6" fillId="6" borderId="2" xfId="0" applyFont="1" applyFill="1" applyBorder="1" applyAlignment="1">
      <alignment horizontal="center" vertical="center"/>
    </xf>
    <xf numFmtId="165" fontId="6" fillId="0" borderId="2" xfId="0" applyNumberFormat="1" applyFont="1" applyFill="1" applyBorder="1" applyAlignment="1">
      <alignment horizontal="center" vertical="center" wrapText="1"/>
    </xf>
    <xf numFmtId="165" fontId="8" fillId="4" borderId="2" xfId="4" applyNumberFormat="1" applyFont="1" applyFill="1" applyBorder="1" applyAlignment="1">
      <alignment horizontal="center" vertical="center"/>
    </xf>
    <xf numFmtId="0" fontId="47" fillId="8" borderId="6" xfId="2" applyFont="1" applyFill="1" applyBorder="1" applyAlignment="1">
      <alignment horizontal="center" vertical="center"/>
    </xf>
    <xf numFmtId="2" fontId="7" fillId="6" borderId="1" xfId="0" applyNumberFormat="1" applyFont="1" applyFill="1" applyBorder="1" applyAlignment="1">
      <alignment horizontal="center" vertical="center" wrapText="1"/>
    </xf>
    <xf numFmtId="165" fontId="7" fillId="0" borderId="1" xfId="0" applyNumberFormat="1" applyFont="1" applyFill="1" applyBorder="1" applyAlignment="1">
      <alignment horizontal="left" vertical="center" wrapText="1"/>
    </xf>
    <xf numFmtId="2" fontId="6" fillId="6" borderId="3" xfId="0" applyNumberFormat="1" applyFont="1" applyFill="1" applyBorder="1" applyAlignment="1">
      <alignment horizontal="center" vertical="center" wrapText="1"/>
    </xf>
    <xf numFmtId="2" fontId="7" fillId="6" borderId="3" xfId="0" applyNumberFormat="1" applyFont="1" applyFill="1" applyBorder="1" applyAlignment="1">
      <alignment horizontal="center" vertical="center" wrapText="1"/>
    </xf>
    <xf numFmtId="0" fontId="7" fillId="6" borderId="3" xfId="0" applyFont="1" applyFill="1" applyBorder="1" applyAlignment="1">
      <alignment wrapText="1"/>
    </xf>
    <xf numFmtId="0" fontId="6" fillId="0" borderId="1" xfId="0" applyFont="1" applyBorder="1" applyAlignment="1">
      <alignment vertical="center" wrapText="1"/>
    </xf>
    <xf numFmtId="0" fontId="8" fillId="0" borderId="0" xfId="0" applyFont="1" applyBorder="1" applyAlignment="1">
      <alignment horizontal="right"/>
    </xf>
    <xf numFmtId="4" fontId="0" fillId="0" borderId="0" xfId="0" applyNumberFormat="1" applyAlignment="1">
      <alignment horizontal="center"/>
    </xf>
    <xf numFmtId="0" fontId="7" fillId="6" borderId="0" xfId="0" applyFont="1" applyFill="1" applyBorder="1" applyAlignment="1">
      <alignment horizontal="center" wrapText="1"/>
    </xf>
    <xf numFmtId="4" fontId="19" fillId="10" borderId="17" xfId="0" applyNumberFormat="1" applyFont="1" applyFill="1" applyBorder="1" applyAlignment="1">
      <alignment horizontal="center" vertical="center" wrapText="1"/>
    </xf>
    <xf numFmtId="4" fontId="19" fillId="10" borderId="18" xfId="0" applyNumberFormat="1" applyFont="1" applyFill="1" applyBorder="1" applyAlignment="1">
      <alignment horizontal="center" vertical="center" wrapText="1"/>
    </xf>
    <xf numFmtId="4" fontId="19" fillId="10" borderId="19" xfId="0" applyNumberFormat="1" applyFont="1" applyFill="1" applyBorder="1" applyAlignment="1">
      <alignment horizontal="center" vertical="center" wrapText="1"/>
    </xf>
    <xf numFmtId="0" fontId="47" fillId="8" borderId="10" xfId="2" applyFont="1" applyFill="1" applyBorder="1" applyAlignment="1">
      <alignment horizontal="center" vertical="center"/>
    </xf>
    <xf numFmtId="0" fontId="47" fillId="8" borderId="3" xfId="2" applyFont="1" applyFill="1" applyBorder="1" applyAlignment="1">
      <alignment horizontal="center" vertical="center"/>
    </xf>
    <xf numFmtId="0" fontId="7" fillId="6" borderId="0" xfId="0" applyFont="1" applyFill="1" applyAlignment="1">
      <alignment horizontal="center" wrapText="1"/>
    </xf>
    <xf numFmtId="0" fontId="47" fillId="8" borderId="18" xfId="2" applyFont="1" applyFill="1" applyBorder="1" applyAlignment="1">
      <alignment horizontal="center" vertical="center"/>
    </xf>
    <xf numFmtId="0" fontId="47" fillId="8" borderId="22" xfId="2" applyFont="1" applyFill="1" applyBorder="1" applyAlignment="1">
      <alignment horizontal="center" vertical="center"/>
    </xf>
    <xf numFmtId="4" fontId="29" fillId="9" borderId="11" xfId="0" applyNumberFormat="1" applyFont="1" applyFill="1" applyBorder="1" applyAlignment="1">
      <alignment horizontal="center" vertical="center" wrapText="1"/>
    </xf>
    <xf numFmtId="4" fontId="29" fillId="9" borderId="12" xfId="0" applyNumberFormat="1" applyFont="1" applyFill="1" applyBorder="1" applyAlignment="1">
      <alignment horizontal="center" vertical="center" wrapText="1"/>
    </xf>
    <xf numFmtId="4" fontId="29" fillId="9" borderId="13" xfId="0" applyNumberFormat="1" applyFont="1" applyFill="1" applyBorder="1" applyAlignment="1">
      <alignment horizontal="center" vertical="center" wrapText="1"/>
    </xf>
    <xf numFmtId="2" fontId="6" fillId="8" borderId="1" xfId="0" applyNumberFormat="1" applyFont="1" applyFill="1" applyBorder="1" applyAlignment="1">
      <alignment horizontal="center" vertical="center" wrapText="1"/>
    </xf>
    <xf numFmtId="0" fontId="6" fillId="8" borderId="1" xfId="0" applyFont="1" applyFill="1" applyBorder="1" applyAlignment="1">
      <alignment horizontal="center" vertical="center" wrapText="1"/>
    </xf>
    <xf numFmtId="0" fontId="11" fillId="8" borderId="9" xfId="2" applyFont="1" applyFill="1" applyBorder="1" applyAlignment="1">
      <alignment horizontal="center" vertical="center"/>
    </xf>
    <xf numFmtId="0" fontId="11" fillId="8" borderId="2" xfId="2" applyFont="1" applyFill="1" applyBorder="1" applyAlignment="1">
      <alignment horizontal="center" vertical="center"/>
    </xf>
    <xf numFmtId="0" fontId="11" fillId="8" borderId="6" xfId="2" applyFont="1" applyFill="1" applyBorder="1" applyAlignment="1">
      <alignment horizontal="center" vertical="center"/>
    </xf>
    <xf numFmtId="0" fontId="11" fillId="8" borderId="1" xfId="2" applyFont="1" applyFill="1" applyBorder="1" applyAlignment="1">
      <alignment horizontal="center" vertical="center"/>
    </xf>
    <xf numFmtId="0" fontId="11" fillId="10" borderId="14" xfId="2" applyFont="1" applyFill="1" applyBorder="1" applyAlignment="1">
      <alignment horizontal="center" vertical="center"/>
    </xf>
    <xf numFmtId="0" fontId="11" fillId="10" borderId="15" xfId="2" applyFont="1" applyFill="1" applyBorder="1" applyAlignment="1">
      <alignment horizontal="center" vertical="center"/>
    </xf>
    <xf numFmtId="0" fontId="11" fillId="10" borderId="16" xfId="2" applyFont="1" applyFill="1" applyBorder="1" applyAlignment="1">
      <alignment horizontal="center" vertical="center"/>
    </xf>
    <xf numFmtId="0" fontId="39" fillId="0" borderId="0" xfId="4" applyFont="1" applyAlignment="1">
      <alignment horizontal="left" vertical="center"/>
    </xf>
    <xf numFmtId="0" fontId="7" fillId="0" borderId="0" xfId="4" applyFont="1" applyAlignment="1">
      <alignment horizontal="left" vertical="center"/>
    </xf>
    <xf numFmtId="0" fontId="6" fillId="0" borderId="0" xfId="4" applyFont="1" applyBorder="1" applyAlignment="1">
      <alignment horizontal="left" vertical="center"/>
    </xf>
    <xf numFmtId="0" fontId="13" fillId="0" borderId="0" xfId="4" applyFont="1" applyBorder="1" applyAlignment="1">
      <alignment horizontal="left" vertical="center"/>
    </xf>
    <xf numFmtId="0" fontId="43" fillId="0" borderId="0" xfId="0" applyFont="1" applyBorder="1" applyAlignment="1">
      <alignment horizontal="left" vertical="center"/>
    </xf>
    <xf numFmtId="0" fontId="11" fillId="8" borderId="6" xfId="1" applyFont="1" applyFill="1" applyBorder="1" applyAlignment="1">
      <alignment horizontal="center" vertical="center"/>
    </xf>
    <xf numFmtId="0" fontId="11" fillId="8" borderId="1" xfId="1" applyFont="1" applyFill="1" applyBorder="1" applyAlignment="1">
      <alignment horizontal="center" vertical="center"/>
    </xf>
    <xf numFmtId="165" fontId="11" fillId="8" borderId="6" xfId="1" applyNumberFormat="1" applyFont="1" applyFill="1" applyBorder="1" applyAlignment="1">
      <alignment horizontal="center" vertical="center"/>
    </xf>
    <xf numFmtId="165" fontId="11" fillId="8" borderId="1" xfId="1" applyNumberFormat="1" applyFont="1" applyFill="1" applyBorder="1" applyAlignment="1">
      <alignment horizontal="center" vertical="center"/>
    </xf>
    <xf numFmtId="0" fontId="11" fillId="8" borderId="10" xfId="1" applyFont="1" applyFill="1" applyBorder="1" applyAlignment="1">
      <alignment horizontal="center" vertical="center"/>
    </xf>
    <xf numFmtId="0" fontId="11" fillId="8" borderId="3" xfId="1" applyFont="1" applyFill="1" applyBorder="1" applyAlignment="1">
      <alignment horizontal="center" vertical="center"/>
    </xf>
    <xf numFmtId="2" fontId="6" fillId="9" borderId="20" xfId="0" applyNumberFormat="1" applyFont="1" applyFill="1" applyBorder="1" applyAlignment="1">
      <alignment horizontal="center" vertical="center" wrapText="1"/>
    </xf>
    <xf numFmtId="2" fontId="7" fillId="9" borderId="21" xfId="0" applyNumberFormat="1" applyFont="1" applyFill="1" applyBorder="1" applyAlignment="1">
      <alignment horizontal="center" vertical="center" wrapText="1"/>
    </xf>
    <xf numFmtId="2" fontId="7" fillId="9" borderId="7" xfId="0" applyNumberFormat="1" applyFont="1" applyFill="1" applyBorder="1" applyAlignment="1">
      <alignment horizontal="center" vertical="center" wrapText="1"/>
    </xf>
    <xf numFmtId="0" fontId="10" fillId="10" borderId="17" xfId="2" applyFont="1" applyFill="1" applyBorder="1" applyAlignment="1">
      <alignment horizontal="center" vertical="center"/>
    </xf>
    <xf numFmtId="0" fontId="10" fillId="10" borderId="18" xfId="2" applyFont="1" applyFill="1" applyBorder="1" applyAlignment="1">
      <alignment horizontal="center" vertical="center"/>
    </xf>
    <xf numFmtId="0" fontId="10" fillId="10" borderId="19" xfId="2" applyFont="1" applyFill="1" applyBorder="1" applyAlignment="1">
      <alignment horizontal="center" vertical="center"/>
    </xf>
    <xf numFmtId="0" fontId="11" fillId="8" borderId="9" xfId="1" applyFont="1" applyFill="1" applyBorder="1" applyAlignment="1">
      <alignment horizontal="center" vertical="center"/>
    </xf>
    <xf numFmtId="0" fontId="11" fillId="8" borderId="2" xfId="1" applyFont="1" applyFill="1" applyBorder="1" applyAlignment="1">
      <alignment horizontal="center" vertical="center"/>
    </xf>
    <xf numFmtId="0" fontId="34" fillId="0" borderId="0" xfId="4" applyFont="1" applyAlignment="1">
      <alignment horizontal="left" vertical="center"/>
    </xf>
    <xf numFmtId="0" fontId="3" fillId="0" borderId="0" xfId="4" applyFont="1" applyAlignment="1">
      <alignment horizontal="left" vertical="center"/>
    </xf>
    <xf numFmtId="0" fontId="35" fillId="0" borderId="0" xfId="4" applyFont="1" applyBorder="1" applyAlignment="1">
      <alignment horizontal="left" vertical="center"/>
    </xf>
    <xf numFmtId="0" fontId="18" fillId="0" borderId="0" xfId="4" applyFont="1" applyBorder="1" applyAlignment="1">
      <alignment horizontal="center" vertical="center"/>
    </xf>
    <xf numFmtId="0" fontId="43" fillId="0" borderId="0" xfId="0" applyFont="1" applyBorder="1" applyAlignment="1">
      <alignment horizontal="center"/>
    </xf>
    <xf numFmtId="0" fontId="43" fillId="0" borderId="0" xfId="0" applyFont="1" applyBorder="1" applyAlignment="1">
      <alignment horizontal="left"/>
    </xf>
    <xf numFmtId="0" fontId="6" fillId="9" borderId="11" xfId="4" applyFont="1" applyFill="1" applyBorder="1" applyAlignment="1">
      <alignment horizontal="center" vertical="center"/>
    </xf>
    <xf numFmtId="0" fontId="6" fillId="9" borderId="12" xfId="4" applyFont="1" applyFill="1" applyBorder="1" applyAlignment="1">
      <alignment horizontal="center" vertical="center"/>
    </xf>
    <xf numFmtId="0" fontId="6" fillId="9" borderId="13" xfId="4" applyFont="1" applyFill="1" applyBorder="1" applyAlignment="1">
      <alignment horizontal="center" vertical="center"/>
    </xf>
    <xf numFmtId="0" fontId="25" fillId="10" borderId="14" xfId="4" applyFont="1" applyFill="1" applyBorder="1" applyAlignment="1">
      <alignment horizontal="center" vertical="center"/>
    </xf>
    <xf numFmtId="0" fontId="25" fillId="10" borderId="15" xfId="4" applyFont="1" applyFill="1" applyBorder="1" applyAlignment="1">
      <alignment horizontal="center" vertical="center"/>
    </xf>
    <xf numFmtId="0" fontId="25" fillId="10" borderId="16" xfId="4" applyFont="1" applyFill="1" applyBorder="1" applyAlignment="1">
      <alignment horizontal="center" vertical="center"/>
    </xf>
    <xf numFmtId="0" fontId="22" fillId="8" borderId="9" xfId="1" applyFont="1" applyFill="1" applyBorder="1" applyAlignment="1">
      <alignment horizontal="center" vertical="center"/>
    </xf>
    <xf numFmtId="0" fontId="22" fillId="8" borderId="2" xfId="1" applyFont="1" applyFill="1" applyBorder="1" applyAlignment="1">
      <alignment horizontal="center" vertical="center"/>
    </xf>
    <xf numFmtId="0" fontId="22" fillId="8" borderId="6" xfId="1" applyFont="1" applyFill="1" applyBorder="1" applyAlignment="1">
      <alignment horizontal="center" vertical="center"/>
    </xf>
    <xf numFmtId="0" fontId="22" fillId="8" borderId="1" xfId="1" applyFont="1" applyFill="1" applyBorder="1" applyAlignment="1">
      <alignment horizontal="center" vertical="center"/>
    </xf>
    <xf numFmtId="0" fontId="22" fillId="8" borderId="10" xfId="1" applyFont="1" applyFill="1" applyBorder="1" applyAlignment="1">
      <alignment horizontal="center" vertical="center"/>
    </xf>
    <xf numFmtId="0" fontId="22" fillId="8" borderId="3" xfId="1" applyFont="1" applyFill="1" applyBorder="1" applyAlignment="1">
      <alignment horizontal="center" vertical="center"/>
    </xf>
  </cellXfs>
  <cellStyles count="6">
    <cellStyle name="60% - Accent3" xfId="1" builtinId="40"/>
    <cellStyle name="Accent2" xfId="2" builtinId="33" customBuiltin="1"/>
    <cellStyle name="Comma" xfId="3" builtinId="3"/>
    <cellStyle name="Normal" xfId="0" builtinId="0"/>
    <cellStyle name="Normal 2" xfId="4" xr:uid="{00000000-0005-0000-0000-000004000000}"/>
    <cellStyle name="Normal_compile of civil works 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sheetPr>
  <dimension ref="A1:G29"/>
  <sheetViews>
    <sheetView tabSelected="1" view="pageBreakPreview" topLeftCell="A4" zoomScaleNormal="100" zoomScaleSheetLayoutView="100" zoomScalePageLayoutView="70" workbookViewId="0">
      <selection activeCell="C13" sqref="C13"/>
    </sheetView>
  </sheetViews>
  <sheetFormatPr defaultColWidth="9.140625" defaultRowHeight="12.75" x14ac:dyDescent="0.2"/>
  <cols>
    <col min="1" max="1" width="7" customWidth="1"/>
    <col min="2" max="2" width="59.28515625" customWidth="1"/>
    <col min="3" max="3" width="53" style="1" customWidth="1"/>
    <col min="4" max="4" width="4.7109375" customWidth="1"/>
  </cols>
  <sheetData>
    <row r="1" spans="1:7" x14ac:dyDescent="0.2">
      <c r="C1"/>
    </row>
    <row r="2" spans="1:7" x14ac:dyDescent="0.2">
      <c r="C2"/>
    </row>
    <row r="3" spans="1:7" x14ac:dyDescent="0.2">
      <c r="A3" s="101"/>
      <c r="B3" s="102"/>
      <c r="C3" s="102"/>
      <c r="D3" s="102"/>
      <c r="E3" s="102"/>
      <c r="F3" s="102"/>
      <c r="G3" s="102"/>
    </row>
    <row r="4" spans="1:7" x14ac:dyDescent="0.2">
      <c r="A4" s="101"/>
      <c r="B4" s="103"/>
      <c r="C4" s="102"/>
      <c r="D4" s="102"/>
      <c r="E4" s="102"/>
      <c r="F4" s="102"/>
      <c r="G4" s="102"/>
    </row>
    <row r="5" spans="1:7" x14ac:dyDescent="0.2">
      <c r="A5" s="101"/>
      <c r="B5" s="102"/>
      <c r="C5" s="102"/>
      <c r="D5" s="102"/>
      <c r="E5" s="102"/>
      <c r="F5" s="102"/>
      <c r="G5" s="102"/>
    </row>
    <row r="6" spans="1:7" x14ac:dyDescent="0.2">
      <c r="A6" s="101"/>
      <c r="B6" s="102"/>
      <c r="C6" s="102"/>
      <c r="D6" s="102"/>
      <c r="E6" s="102"/>
      <c r="F6" s="102"/>
      <c r="G6" s="102"/>
    </row>
    <row r="7" spans="1:7" x14ac:dyDescent="0.2">
      <c r="A7" s="101"/>
      <c r="B7" s="102"/>
      <c r="C7" s="102"/>
      <c r="D7" s="102"/>
      <c r="E7" s="102"/>
      <c r="F7" s="102"/>
      <c r="G7" s="102"/>
    </row>
    <row r="8" spans="1:7" ht="20.25" x14ac:dyDescent="0.3">
      <c r="A8" s="33"/>
      <c r="B8" s="114"/>
      <c r="C8" s="34"/>
      <c r="D8" s="34"/>
      <c r="E8" s="34"/>
      <c r="F8" s="34"/>
      <c r="G8" s="33"/>
    </row>
    <row r="9" spans="1:7" ht="20.25" x14ac:dyDescent="0.3">
      <c r="A9" s="33"/>
      <c r="B9" s="114"/>
      <c r="C9" s="34"/>
      <c r="D9" s="34"/>
      <c r="E9" s="34"/>
      <c r="F9" s="34"/>
      <c r="G9" s="33"/>
    </row>
    <row r="10" spans="1:7" ht="19.5" customHeight="1" x14ac:dyDescent="0.2">
      <c r="A10" s="33"/>
      <c r="B10" s="33"/>
      <c r="C10" s="34"/>
      <c r="D10" s="34"/>
      <c r="E10" s="34"/>
      <c r="F10" s="34"/>
      <c r="G10" s="33"/>
    </row>
    <row r="11" spans="1:7" ht="20.25" x14ac:dyDescent="0.2">
      <c r="A11" s="13"/>
      <c r="B11" s="116"/>
      <c r="C11" s="14"/>
    </row>
    <row r="12" spans="1:7" ht="24" customHeight="1" x14ac:dyDescent="0.2">
      <c r="A12" s="5" t="s">
        <v>165</v>
      </c>
      <c r="B12" s="6"/>
      <c r="C12" s="7"/>
      <c r="D12" s="10"/>
      <c r="E12" s="10"/>
      <c r="F12" s="29"/>
      <c r="G12" s="4"/>
    </row>
    <row r="13" spans="1:7" ht="22.5" customHeight="1" x14ac:dyDescent="0.25">
      <c r="A13" s="5" t="s">
        <v>166</v>
      </c>
      <c r="B13" s="20"/>
      <c r="C13" s="183"/>
      <c r="D13" s="10"/>
      <c r="E13" s="10"/>
      <c r="F13" s="204"/>
      <c r="G13" s="204"/>
    </row>
    <row r="14" spans="1:7" ht="22.5" customHeight="1" x14ac:dyDescent="0.25">
      <c r="A14" s="5"/>
      <c r="B14" s="20"/>
      <c r="C14" s="7"/>
      <c r="D14" s="10"/>
      <c r="E14" s="10"/>
      <c r="F14" s="111"/>
      <c r="G14" s="111"/>
    </row>
    <row r="15" spans="1:7" ht="21" customHeight="1" x14ac:dyDescent="0.25">
      <c r="A15" s="5"/>
      <c r="B15" s="117" t="s">
        <v>148</v>
      </c>
      <c r="C15" s="115"/>
      <c r="D15" s="32"/>
    </row>
    <row r="16" spans="1:7" ht="15.75" thickBot="1" x14ac:dyDescent="0.25">
      <c r="A16" s="15"/>
      <c r="B16" s="15"/>
      <c r="C16" s="16"/>
    </row>
    <row r="17" spans="1:7" ht="21" thickBot="1" x14ac:dyDescent="0.25">
      <c r="A17" s="207" t="s">
        <v>69</v>
      </c>
      <c r="B17" s="208"/>
      <c r="C17" s="209"/>
    </row>
    <row r="18" spans="1:7" ht="18" x14ac:dyDescent="0.2">
      <c r="A18" s="118" t="s">
        <v>5</v>
      </c>
      <c r="B18" s="119" t="s">
        <v>1</v>
      </c>
      <c r="C18" s="120" t="s">
        <v>70</v>
      </c>
    </row>
    <row r="19" spans="1:7" ht="24.95" customHeight="1" x14ac:dyDescent="0.2">
      <c r="A19" s="17">
        <v>1</v>
      </c>
      <c r="B19" s="70" t="s">
        <v>18</v>
      </c>
      <c r="C19" s="18">
        <f>'Gros-oeuvres'!F70</f>
        <v>0</v>
      </c>
    </row>
    <row r="20" spans="1:7" ht="24.95" customHeight="1" x14ac:dyDescent="0.2">
      <c r="A20" s="17">
        <v>2</v>
      </c>
      <c r="B20" s="70" t="s">
        <v>32</v>
      </c>
      <c r="C20" s="18">
        <f>Plomberie!F48</f>
        <v>0</v>
      </c>
      <c r="E20" s="1"/>
    </row>
    <row r="21" spans="1:7" ht="24.95" customHeight="1" x14ac:dyDescent="0.2">
      <c r="A21" s="17">
        <v>3</v>
      </c>
      <c r="B21" s="70" t="s">
        <v>19</v>
      </c>
      <c r="C21" s="18">
        <f>Electricite!F56</f>
        <v>0</v>
      </c>
      <c r="E21" s="1"/>
    </row>
    <row r="22" spans="1:7" ht="24.75" customHeight="1" x14ac:dyDescent="0.2">
      <c r="A22" s="71" t="s">
        <v>4</v>
      </c>
      <c r="B22" s="72" t="s">
        <v>31</v>
      </c>
      <c r="C22" s="73">
        <f>SUM(C19:C20:C21:C21)</f>
        <v>0</v>
      </c>
    </row>
    <row r="23" spans="1:7" ht="23.25" customHeight="1" thickBot="1" x14ac:dyDescent="0.25">
      <c r="A23" s="67"/>
      <c r="B23" s="88"/>
      <c r="C23" s="68"/>
    </row>
    <row r="24" spans="1:7" ht="15" customHeight="1" x14ac:dyDescent="0.2">
      <c r="A24" s="206"/>
      <c r="B24" s="206"/>
      <c r="C24" s="206"/>
      <c r="D24" s="94"/>
      <c r="E24" s="94"/>
      <c r="F24" s="94"/>
      <c r="G24" s="94"/>
    </row>
    <row r="25" spans="1:7" ht="26.25" x14ac:dyDescent="0.2">
      <c r="A25" s="90"/>
      <c r="B25" s="91"/>
      <c r="C25" s="92"/>
      <c r="D25" s="92"/>
      <c r="E25" s="92"/>
      <c r="F25" s="93"/>
      <c r="G25" s="89"/>
    </row>
    <row r="26" spans="1:7" x14ac:dyDescent="0.2">
      <c r="A26" s="26"/>
      <c r="B26" s="4"/>
      <c r="C26" s="25"/>
      <c r="D26" s="25"/>
      <c r="E26" s="25"/>
      <c r="F26" s="28"/>
    </row>
    <row r="27" spans="1:7" x14ac:dyDescent="0.2">
      <c r="A27" s="26"/>
      <c r="B27" s="4"/>
      <c r="C27" s="205"/>
      <c r="D27" s="205"/>
      <c r="E27" s="25"/>
    </row>
    <row r="28" spans="1:7" x14ac:dyDescent="0.2">
      <c r="A28" s="26"/>
      <c r="B28" s="4"/>
      <c r="C28" s="205"/>
      <c r="D28" s="205"/>
      <c r="E28" s="25"/>
    </row>
    <row r="29" spans="1:7" x14ac:dyDescent="0.2">
      <c r="A29" s="26"/>
      <c r="B29" s="4"/>
      <c r="C29" s="25"/>
      <c r="D29" s="25"/>
      <c r="E29" s="25"/>
      <c r="F29" s="28"/>
    </row>
  </sheetData>
  <mergeCells count="5">
    <mergeCell ref="F13:G13"/>
    <mergeCell ref="C27:D27"/>
    <mergeCell ref="C28:D28"/>
    <mergeCell ref="A24:C24"/>
    <mergeCell ref="A17:C17"/>
  </mergeCells>
  <printOptions horizontalCentered="1" verticalCentered="1"/>
  <pageMargins left="0.5" right="0.18" top="1" bottom="1" header="0.5" footer="0.5"/>
  <pageSetup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5"/>
  </sheetPr>
  <dimension ref="A1:K71"/>
  <sheetViews>
    <sheetView view="pageBreakPreview" zoomScale="98" zoomScaleNormal="100" zoomScaleSheetLayoutView="98" zoomScalePageLayoutView="70" workbookViewId="0">
      <selection activeCell="G12" sqref="G12"/>
    </sheetView>
  </sheetViews>
  <sheetFormatPr defaultColWidth="9.140625" defaultRowHeight="12.75" x14ac:dyDescent="0.2"/>
  <cols>
    <col min="1" max="1" width="8.85546875" style="27" customWidth="1"/>
    <col min="2" max="2" width="62" style="2" customWidth="1"/>
    <col min="3" max="3" width="13.140625" style="25" customWidth="1"/>
    <col min="4" max="4" width="8.7109375" style="25" customWidth="1"/>
    <col min="5" max="5" width="16" style="25" customWidth="1"/>
    <col min="6" max="6" width="15.42578125" style="28" customWidth="1"/>
    <col min="7" max="7" width="18.140625" customWidth="1"/>
    <col min="8" max="8" width="7.28515625" customWidth="1"/>
  </cols>
  <sheetData>
    <row r="1" spans="1:7" ht="15" x14ac:dyDescent="0.2">
      <c r="A1" s="122"/>
      <c r="B1" s="122"/>
      <c r="C1" s="122"/>
      <c r="D1" s="122"/>
      <c r="E1" s="122"/>
      <c r="F1" s="122"/>
      <c r="G1" s="122"/>
    </row>
    <row r="2" spans="1:7" ht="15" x14ac:dyDescent="0.2">
      <c r="A2" s="122"/>
      <c r="B2" s="122"/>
      <c r="C2" s="122"/>
      <c r="D2" s="122"/>
      <c r="E2" s="122"/>
      <c r="F2" s="122"/>
      <c r="G2" s="122"/>
    </row>
    <row r="3" spans="1:7" ht="15.75" x14ac:dyDescent="0.2">
      <c r="A3" s="227"/>
      <c r="B3" s="228"/>
      <c r="C3" s="228"/>
      <c r="D3" s="228"/>
      <c r="E3" s="228"/>
      <c r="F3" s="228"/>
      <c r="G3" s="228"/>
    </row>
    <row r="4" spans="1:7" ht="15.75" x14ac:dyDescent="0.2">
      <c r="A4" s="229"/>
      <c r="B4" s="229"/>
      <c r="C4" s="229"/>
      <c r="D4" s="229"/>
      <c r="E4" s="229"/>
      <c r="F4" s="229"/>
      <c r="G4" s="229"/>
    </row>
    <row r="5" spans="1:7" ht="15" x14ac:dyDescent="0.2">
      <c r="A5" s="123"/>
      <c r="B5" s="123"/>
      <c r="C5" s="124"/>
      <c r="D5" s="124"/>
      <c r="E5" s="124"/>
      <c r="F5" s="124"/>
      <c r="G5" s="123"/>
    </row>
    <row r="6" spans="1:7" ht="15" hidden="1" x14ac:dyDescent="0.2">
      <c r="A6" s="123"/>
      <c r="B6" s="123"/>
      <c r="C6" s="124"/>
      <c r="D6" s="124"/>
      <c r="E6" s="124"/>
      <c r="F6" s="124"/>
      <c r="G6" s="123"/>
    </row>
    <row r="7" spans="1:7" s="187" customFormat="1" ht="22.5" customHeight="1" x14ac:dyDescent="0.25">
      <c r="A7" s="186" t="s">
        <v>6</v>
      </c>
      <c r="B7" s="230"/>
      <c r="C7" s="230"/>
      <c r="D7" s="230"/>
      <c r="E7" s="230"/>
      <c r="F7" s="230"/>
      <c r="G7" s="186"/>
    </row>
    <row r="8" spans="1:7" s="185" customFormat="1" ht="13.5" customHeight="1" x14ac:dyDescent="0.2">
      <c r="A8" s="231"/>
      <c r="B8" s="231"/>
      <c r="C8" s="231"/>
      <c r="D8" s="231"/>
      <c r="E8" s="231"/>
      <c r="F8" s="231"/>
      <c r="G8" s="231"/>
    </row>
    <row r="9" spans="1:7" ht="15.75" hidden="1" x14ac:dyDescent="0.25">
      <c r="A9" s="125"/>
      <c r="B9" s="126"/>
      <c r="C9" s="126"/>
      <c r="D9" s="126"/>
      <c r="E9" s="126"/>
      <c r="F9" s="126"/>
      <c r="G9" s="127"/>
    </row>
    <row r="10" spans="1:7" ht="15.75" hidden="1" x14ac:dyDescent="0.25">
      <c r="A10" s="125"/>
      <c r="B10" s="126"/>
      <c r="C10" s="126"/>
      <c r="D10" s="126"/>
      <c r="E10" s="126"/>
      <c r="F10" s="126"/>
      <c r="G10" s="127"/>
    </row>
    <row r="11" spans="1:7" ht="20.25" customHeight="1" x14ac:dyDescent="0.2">
      <c r="A11" s="5" t="s">
        <v>165</v>
      </c>
      <c r="B11" s="128"/>
      <c r="C11" s="129"/>
      <c r="D11" s="125"/>
      <c r="E11" s="125"/>
      <c r="F11" s="130"/>
      <c r="G11" s="122"/>
    </row>
    <row r="12" spans="1:7" ht="18.75" customHeight="1" x14ac:dyDescent="0.2">
      <c r="A12" s="5" t="s">
        <v>166</v>
      </c>
      <c r="B12" s="131"/>
      <c r="C12" s="129"/>
      <c r="D12" s="125"/>
      <c r="E12" s="125" t="s">
        <v>28</v>
      </c>
      <c r="G12" s="183"/>
    </row>
    <row r="13" spans="1:7" ht="15.75" x14ac:dyDescent="0.2">
      <c r="A13" s="132"/>
      <c r="B13" s="128"/>
      <c r="C13" s="129"/>
      <c r="D13" s="125"/>
      <c r="E13" s="125"/>
      <c r="F13" s="30"/>
      <c r="G13" s="8"/>
    </row>
    <row r="14" spans="1:7" ht="20.25" customHeight="1" x14ac:dyDescent="0.2">
      <c r="A14" s="19" t="s">
        <v>14</v>
      </c>
      <c r="B14" s="189" t="s">
        <v>22</v>
      </c>
      <c r="C14" s="129"/>
      <c r="D14" s="125"/>
      <c r="E14" s="125"/>
      <c r="F14" s="130"/>
      <c r="G14" s="125"/>
    </row>
    <row r="15" spans="1:7" ht="1.5" customHeight="1" thickBot="1" x14ac:dyDescent="0.25">
      <c r="A15" s="133"/>
      <c r="B15" s="122"/>
      <c r="C15" s="129"/>
      <c r="D15" s="125"/>
      <c r="E15" s="125"/>
      <c r="F15" s="130"/>
      <c r="G15" s="125"/>
    </row>
    <row r="16" spans="1:7" ht="16.5" thickBot="1" x14ac:dyDescent="0.25">
      <c r="A16" s="224" t="s">
        <v>145</v>
      </c>
      <c r="B16" s="225"/>
      <c r="C16" s="225"/>
      <c r="D16" s="225"/>
      <c r="E16" s="225"/>
      <c r="F16" s="225"/>
      <c r="G16" s="226"/>
    </row>
    <row r="17" spans="1:7" s="23" customFormat="1" ht="16.5" x14ac:dyDescent="0.25">
      <c r="A17" s="220" t="s">
        <v>5</v>
      </c>
      <c r="B17" s="222" t="s">
        <v>33</v>
      </c>
      <c r="C17" s="210" t="s">
        <v>34</v>
      </c>
      <c r="D17" s="213" t="s">
        <v>35</v>
      </c>
      <c r="E17" s="197" t="s">
        <v>36</v>
      </c>
      <c r="F17" s="197" t="s">
        <v>37</v>
      </c>
      <c r="G17" s="210" t="s">
        <v>38</v>
      </c>
    </row>
    <row r="18" spans="1:7" s="23" customFormat="1" ht="16.5" x14ac:dyDescent="0.25">
      <c r="A18" s="221"/>
      <c r="B18" s="223"/>
      <c r="C18" s="211"/>
      <c r="D18" s="214"/>
      <c r="E18" s="121" t="s">
        <v>2</v>
      </c>
      <c r="F18" s="69" t="s">
        <v>3</v>
      </c>
      <c r="G18" s="211"/>
    </row>
    <row r="19" spans="1:7" s="24" customFormat="1" ht="22.5" customHeight="1" x14ac:dyDescent="0.2">
      <c r="A19" s="134" t="s">
        <v>4</v>
      </c>
      <c r="B19" s="135" t="s">
        <v>149</v>
      </c>
      <c r="C19" s="136"/>
      <c r="D19" s="136"/>
      <c r="E19" s="136"/>
      <c r="F19" s="137"/>
      <c r="G19" s="138"/>
    </row>
    <row r="20" spans="1:7" s="21" customFormat="1" ht="21" customHeight="1" x14ac:dyDescent="0.2">
      <c r="A20" s="139">
        <v>1</v>
      </c>
      <c r="B20" s="140" t="s">
        <v>89</v>
      </c>
      <c r="C20" s="141"/>
      <c r="D20" s="141"/>
      <c r="E20" s="141"/>
      <c r="F20" s="142"/>
      <c r="G20" s="143"/>
    </row>
    <row r="21" spans="1:7" s="21" customFormat="1" ht="52.5" customHeight="1" x14ac:dyDescent="0.2">
      <c r="A21" s="139">
        <v>1.1000000000000001</v>
      </c>
      <c r="B21" s="144" t="s">
        <v>164</v>
      </c>
      <c r="C21" s="145">
        <v>21</v>
      </c>
      <c r="D21" s="146" t="s">
        <v>52</v>
      </c>
      <c r="E21" s="146">
        <v>0</v>
      </c>
      <c r="F21" s="147">
        <f>C21*E21</f>
        <v>0</v>
      </c>
      <c r="G21" s="200"/>
    </row>
    <row r="22" spans="1:7" s="21" customFormat="1" ht="52.5" customHeight="1" x14ac:dyDescent="0.2">
      <c r="A22" s="139">
        <v>1.2</v>
      </c>
      <c r="B22" s="144" t="s">
        <v>153</v>
      </c>
      <c r="C22" s="145">
        <v>5</v>
      </c>
      <c r="D22" s="146" t="s">
        <v>51</v>
      </c>
      <c r="E22" s="146">
        <v>0</v>
      </c>
      <c r="F22" s="147">
        <f>C22*E22</f>
        <v>0</v>
      </c>
      <c r="G22" s="200"/>
    </row>
    <row r="23" spans="1:7" s="21" customFormat="1" ht="60.75" customHeight="1" x14ac:dyDescent="0.2">
      <c r="A23" s="139">
        <v>1.3</v>
      </c>
      <c r="B23" s="149" t="s">
        <v>90</v>
      </c>
      <c r="C23" s="145">
        <v>111</v>
      </c>
      <c r="D23" s="146" t="s">
        <v>52</v>
      </c>
      <c r="E23" s="198">
        <v>0</v>
      </c>
      <c r="F23" s="147">
        <f>C23*E23</f>
        <v>0</v>
      </c>
      <c r="G23" s="200"/>
    </row>
    <row r="24" spans="1:7" s="21" customFormat="1" ht="18.75" customHeight="1" x14ac:dyDescent="0.2">
      <c r="A24" s="139">
        <v>1.4</v>
      </c>
      <c r="B24" s="175" t="s">
        <v>40</v>
      </c>
      <c r="C24" s="145">
        <v>111</v>
      </c>
      <c r="D24" s="146" t="s">
        <v>52</v>
      </c>
      <c r="E24" s="146">
        <v>0</v>
      </c>
      <c r="F24" s="147">
        <f t="shared" ref="F24:F48" si="0">C24*E24</f>
        <v>0</v>
      </c>
      <c r="G24" s="200"/>
    </row>
    <row r="25" spans="1:7" s="21" customFormat="1" ht="64.5" customHeight="1" x14ac:dyDescent="0.2">
      <c r="A25" s="139">
        <v>2</v>
      </c>
      <c r="B25" s="175" t="s">
        <v>134</v>
      </c>
      <c r="C25" s="145">
        <v>35</v>
      </c>
      <c r="D25" s="146" t="s">
        <v>51</v>
      </c>
      <c r="E25" s="198">
        <v>0</v>
      </c>
      <c r="F25" s="147">
        <f t="shared" si="0"/>
        <v>0</v>
      </c>
      <c r="G25" s="148"/>
    </row>
    <row r="26" spans="1:7" s="21" customFormat="1" ht="80.25" customHeight="1" x14ac:dyDescent="0.2">
      <c r="A26" s="139">
        <v>3</v>
      </c>
      <c r="B26" s="149" t="s">
        <v>147</v>
      </c>
      <c r="C26" s="145">
        <v>33</v>
      </c>
      <c r="D26" s="146" t="s">
        <v>51</v>
      </c>
      <c r="E26" s="198">
        <v>0</v>
      </c>
      <c r="F26" s="147">
        <f t="shared" si="0"/>
        <v>0</v>
      </c>
      <c r="G26" s="148"/>
    </row>
    <row r="27" spans="1:7" s="21" customFormat="1" ht="48" customHeight="1" x14ac:dyDescent="0.2">
      <c r="A27" s="139">
        <v>4</v>
      </c>
      <c r="B27" s="175" t="s">
        <v>135</v>
      </c>
      <c r="C27" s="145">
        <v>22</v>
      </c>
      <c r="D27" s="146" t="s">
        <v>51</v>
      </c>
      <c r="E27" s="198">
        <v>0</v>
      </c>
      <c r="F27" s="147">
        <f t="shared" si="0"/>
        <v>0</v>
      </c>
      <c r="G27" s="148"/>
    </row>
    <row r="28" spans="1:7" s="21" customFormat="1" ht="21" customHeight="1" x14ac:dyDescent="0.2">
      <c r="A28" s="150">
        <v>5</v>
      </c>
      <c r="B28" s="151" t="s">
        <v>91</v>
      </c>
      <c r="C28" s="145"/>
      <c r="D28" s="152"/>
      <c r="E28" s="146"/>
      <c r="F28" s="147">
        <v>0</v>
      </c>
      <c r="G28" s="153"/>
    </row>
    <row r="29" spans="1:7" s="21" customFormat="1" ht="68.25" customHeight="1" x14ac:dyDescent="0.2">
      <c r="A29" s="195">
        <v>5.0999999999999996</v>
      </c>
      <c r="B29" s="176" t="s">
        <v>146</v>
      </c>
      <c r="C29" s="145">
        <v>197</v>
      </c>
      <c r="D29" s="152" t="s">
        <v>52</v>
      </c>
      <c r="E29" s="146">
        <v>0</v>
      </c>
      <c r="F29" s="147">
        <f t="shared" si="0"/>
        <v>0</v>
      </c>
      <c r="G29" s="201"/>
    </row>
    <row r="30" spans="1:7" s="21" customFormat="1" ht="24.75" customHeight="1" x14ac:dyDescent="0.2">
      <c r="A30" s="150">
        <v>6</v>
      </c>
      <c r="B30" s="151" t="s">
        <v>39</v>
      </c>
      <c r="C30" s="145"/>
      <c r="D30" s="146"/>
      <c r="E30" s="146"/>
      <c r="F30" s="147">
        <v>0</v>
      </c>
      <c r="G30" s="153"/>
    </row>
    <row r="31" spans="1:7" s="21" customFormat="1" ht="50.25" customHeight="1" x14ac:dyDescent="0.2">
      <c r="A31" s="195">
        <v>6.1</v>
      </c>
      <c r="B31" s="154" t="s">
        <v>136</v>
      </c>
      <c r="C31" s="145">
        <v>50</v>
      </c>
      <c r="D31" s="146" t="s">
        <v>51</v>
      </c>
      <c r="E31" s="198">
        <v>0</v>
      </c>
      <c r="F31" s="147">
        <f t="shared" si="0"/>
        <v>0</v>
      </c>
      <c r="G31" s="153"/>
    </row>
    <row r="32" spans="1:7" s="21" customFormat="1" ht="81" customHeight="1" x14ac:dyDescent="0.2">
      <c r="A32" s="195">
        <v>6.2</v>
      </c>
      <c r="B32" s="176" t="s">
        <v>150</v>
      </c>
      <c r="C32" s="145">
        <v>5</v>
      </c>
      <c r="D32" s="146" t="s">
        <v>51</v>
      </c>
      <c r="E32" s="146">
        <v>0</v>
      </c>
      <c r="F32" s="147">
        <f>C32*E32</f>
        <v>0</v>
      </c>
      <c r="G32" s="201"/>
    </row>
    <row r="33" spans="1:7" s="21" customFormat="1" ht="22.5" customHeight="1" x14ac:dyDescent="0.2">
      <c r="A33" s="150">
        <v>7</v>
      </c>
      <c r="B33" s="151" t="s">
        <v>20</v>
      </c>
      <c r="C33" s="146"/>
      <c r="D33" s="146"/>
      <c r="E33" s="146"/>
      <c r="F33" s="147">
        <v>0</v>
      </c>
      <c r="G33" s="153"/>
    </row>
    <row r="34" spans="1:7" s="21" customFormat="1" ht="84.75" customHeight="1" x14ac:dyDescent="0.2">
      <c r="A34" s="195">
        <v>7.1</v>
      </c>
      <c r="B34" s="177" t="s">
        <v>137</v>
      </c>
      <c r="C34" s="146">
        <v>210</v>
      </c>
      <c r="D34" s="146" t="s">
        <v>52</v>
      </c>
      <c r="E34" s="198">
        <v>0</v>
      </c>
      <c r="F34" s="147">
        <f t="shared" si="0"/>
        <v>0</v>
      </c>
      <c r="G34" s="153"/>
    </row>
    <row r="35" spans="1:7" s="21" customFormat="1" ht="22.5" customHeight="1" x14ac:dyDescent="0.2">
      <c r="A35" s="150">
        <v>8</v>
      </c>
      <c r="B35" s="151" t="s">
        <v>21</v>
      </c>
      <c r="C35" s="145"/>
      <c r="D35" s="146"/>
      <c r="E35" s="146"/>
      <c r="F35" s="147">
        <v>0</v>
      </c>
      <c r="G35" s="153"/>
    </row>
    <row r="36" spans="1:7" s="21" customFormat="1" ht="45" customHeight="1" x14ac:dyDescent="0.2">
      <c r="A36" s="195">
        <v>8.1</v>
      </c>
      <c r="B36" s="178" t="s">
        <v>92</v>
      </c>
      <c r="C36" s="145">
        <v>3100</v>
      </c>
      <c r="D36" s="146" t="s">
        <v>0</v>
      </c>
      <c r="E36" s="198">
        <v>0</v>
      </c>
      <c r="F36" s="147">
        <f t="shared" si="0"/>
        <v>0</v>
      </c>
      <c r="G36" s="153"/>
    </row>
    <row r="37" spans="1:7" s="21" customFormat="1" ht="30" customHeight="1" x14ac:dyDescent="0.2">
      <c r="A37" s="150">
        <v>9</v>
      </c>
      <c r="B37" s="155" t="s">
        <v>117</v>
      </c>
      <c r="C37" s="146"/>
      <c r="D37" s="146"/>
      <c r="E37" s="146"/>
      <c r="F37" s="147">
        <v>0</v>
      </c>
      <c r="G37" s="153"/>
    </row>
    <row r="38" spans="1:7" s="21" customFormat="1" ht="75.75" customHeight="1" x14ac:dyDescent="0.2">
      <c r="A38" s="150">
        <v>9</v>
      </c>
      <c r="B38" s="199" t="s">
        <v>154</v>
      </c>
      <c r="C38" s="146">
        <v>4.8</v>
      </c>
      <c r="D38" s="146" t="s">
        <v>52</v>
      </c>
      <c r="E38" s="146">
        <v>0</v>
      </c>
      <c r="F38" s="147">
        <f>C38*E38</f>
        <v>0</v>
      </c>
      <c r="G38" s="201"/>
    </row>
    <row r="39" spans="1:7" s="21" customFormat="1" ht="90.75" customHeight="1" x14ac:dyDescent="0.2">
      <c r="A39" s="195">
        <v>9.1</v>
      </c>
      <c r="B39" s="178" t="s">
        <v>155</v>
      </c>
      <c r="C39" s="146">
        <v>15.84</v>
      </c>
      <c r="D39" s="146" t="s">
        <v>52</v>
      </c>
      <c r="E39" s="146">
        <v>0</v>
      </c>
      <c r="F39" s="147">
        <f t="shared" si="0"/>
        <v>0</v>
      </c>
      <c r="G39" s="201"/>
    </row>
    <row r="40" spans="1:7" s="21" customFormat="1" ht="120" x14ac:dyDescent="0.2">
      <c r="A40" s="195">
        <v>9.1999999999999993</v>
      </c>
      <c r="B40" s="156" t="s">
        <v>156</v>
      </c>
      <c r="C40" s="146">
        <v>16.8</v>
      </c>
      <c r="D40" s="146" t="s">
        <v>52</v>
      </c>
      <c r="E40" s="146">
        <v>0</v>
      </c>
      <c r="F40" s="147">
        <f>C40*E40</f>
        <v>0</v>
      </c>
      <c r="G40" s="201"/>
    </row>
    <row r="41" spans="1:7" s="21" customFormat="1" ht="90" x14ac:dyDescent="0.2">
      <c r="A41" s="195">
        <v>9.3000000000000007</v>
      </c>
      <c r="B41" s="182" t="s">
        <v>157</v>
      </c>
      <c r="C41" s="146">
        <v>8.8000000000000007</v>
      </c>
      <c r="D41" s="146" t="s">
        <v>52</v>
      </c>
      <c r="E41" s="146">
        <v>0</v>
      </c>
      <c r="F41" s="147">
        <f t="shared" si="0"/>
        <v>0</v>
      </c>
      <c r="G41" s="201"/>
    </row>
    <row r="42" spans="1:7" s="21" customFormat="1" ht="18.75" customHeight="1" x14ac:dyDescent="0.2">
      <c r="A42" s="150">
        <v>10</v>
      </c>
      <c r="B42" s="151" t="s">
        <v>118</v>
      </c>
      <c r="C42" s="146"/>
      <c r="D42" s="146"/>
      <c r="E42" s="146"/>
      <c r="F42" s="147">
        <v>0</v>
      </c>
      <c r="G42" s="153"/>
    </row>
    <row r="43" spans="1:7" s="21" customFormat="1" ht="65.25" customHeight="1" x14ac:dyDescent="0.2">
      <c r="A43" s="195">
        <v>11.1</v>
      </c>
      <c r="B43" s="178" t="s">
        <v>119</v>
      </c>
      <c r="C43" s="146">
        <v>223.44</v>
      </c>
      <c r="D43" s="146" t="s">
        <v>52</v>
      </c>
      <c r="E43" s="146">
        <v>0</v>
      </c>
      <c r="F43" s="147">
        <f>E43*C43</f>
        <v>0</v>
      </c>
      <c r="G43" s="201"/>
    </row>
    <row r="44" spans="1:7" s="21" customFormat="1" ht="95.25" customHeight="1" x14ac:dyDescent="0.2">
      <c r="A44" s="150">
        <v>11</v>
      </c>
      <c r="B44" s="178" t="s">
        <v>143</v>
      </c>
      <c r="C44" s="146">
        <v>75</v>
      </c>
      <c r="D44" s="146" t="s">
        <v>52</v>
      </c>
      <c r="E44" s="146">
        <v>0</v>
      </c>
      <c r="F44" s="147">
        <f>E44*C44</f>
        <v>0</v>
      </c>
      <c r="G44" s="201"/>
    </row>
    <row r="45" spans="1:7" s="21" customFormat="1" ht="20.25" customHeight="1" x14ac:dyDescent="0.2">
      <c r="A45" s="150">
        <v>12</v>
      </c>
      <c r="B45" s="151" t="s">
        <v>68</v>
      </c>
      <c r="C45" s="146"/>
      <c r="D45" s="146"/>
      <c r="E45" s="146"/>
      <c r="F45" s="147">
        <v>0</v>
      </c>
      <c r="G45" s="153"/>
    </row>
    <row r="46" spans="1:7" s="21" customFormat="1" ht="78" customHeight="1" x14ac:dyDescent="0.2">
      <c r="A46" s="195">
        <v>12.1</v>
      </c>
      <c r="B46" s="178" t="s">
        <v>151</v>
      </c>
      <c r="C46" s="146">
        <v>719.29</v>
      </c>
      <c r="D46" s="146" t="s">
        <v>52</v>
      </c>
      <c r="E46" s="146">
        <v>0</v>
      </c>
      <c r="F46" s="147">
        <f>E46*C46</f>
        <v>0</v>
      </c>
      <c r="G46" s="201"/>
    </row>
    <row r="47" spans="1:7" s="21" customFormat="1" ht="20.25" customHeight="1" x14ac:dyDescent="0.2">
      <c r="A47" s="150">
        <v>13</v>
      </c>
      <c r="B47" s="174" t="s">
        <v>120</v>
      </c>
      <c r="C47" s="146">
        <v>93.5</v>
      </c>
      <c r="D47" s="146" t="s">
        <v>52</v>
      </c>
      <c r="E47" s="146">
        <v>0</v>
      </c>
      <c r="F47" s="147">
        <f t="shared" si="0"/>
        <v>0</v>
      </c>
      <c r="G47" s="201"/>
    </row>
    <row r="48" spans="1:7" s="21" customFormat="1" ht="39.75" customHeight="1" x14ac:dyDescent="0.2">
      <c r="A48" s="150">
        <v>14</v>
      </c>
      <c r="B48" s="174" t="s">
        <v>121</v>
      </c>
      <c r="C48" s="146">
        <v>93.5</v>
      </c>
      <c r="D48" s="146" t="s">
        <v>52</v>
      </c>
      <c r="E48" s="146">
        <v>0</v>
      </c>
      <c r="F48" s="147">
        <f t="shared" si="0"/>
        <v>0</v>
      </c>
      <c r="G48" s="201"/>
    </row>
    <row r="49" spans="1:11" s="98" customFormat="1" ht="15.75" x14ac:dyDescent="0.2">
      <c r="A49" s="157"/>
      <c r="B49" s="158"/>
      <c r="C49" s="218" t="s">
        <v>122</v>
      </c>
      <c r="D49" s="218"/>
      <c r="E49" s="218"/>
      <c r="F49" s="159">
        <f>SUM(F21:F48)</f>
        <v>0</v>
      </c>
      <c r="G49" s="160"/>
      <c r="H49" s="99"/>
    </row>
    <row r="50" spans="1:11" s="21" customFormat="1" ht="21" customHeight="1" x14ac:dyDescent="0.2">
      <c r="A50" s="161" t="s">
        <v>111</v>
      </c>
      <c r="B50" s="162" t="s">
        <v>113</v>
      </c>
      <c r="C50" s="136"/>
      <c r="D50" s="136"/>
      <c r="E50" s="136"/>
      <c r="F50" s="136"/>
      <c r="G50" s="138"/>
    </row>
    <row r="51" spans="1:11" s="21" customFormat="1" ht="21.75" customHeight="1" x14ac:dyDescent="0.2">
      <c r="A51" s="193">
        <v>1</v>
      </c>
      <c r="B51" s="203" t="s">
        <v>158</v>
      </c>
      <c r="C51" s="163">
        <v>1</v>
      </c>
      <c r="D51" s="164" t="s">
        <v>159</v>
      </c>
      <c r="E51" s="164">
        <v>0</v>
      </c>
      <c r="F51" s="147">
        <f>E51*C51</f>
        <v>0</v>
      </c>
      <c r="G51" s="202"/>
    </row>
    <row r="52" spans="1:11" s="21" customFormat="1" ht="21.75" customHeight="1" x14ac:dyDescent="0.2">
      <c r="A52" s="194">
        <v>2</v>
      </c>
      <c r="B52" s="181" t="s">
        <v>123</v>
      </c>
      <c r="C52" s="166">
        <v>0</v>
      </c>
      <c r="D52" s="167" t="s">
        <v>52</v>
      </c>
      <c r="E52" s="167"/>
      <c r="F52" s="168">
        <f>E52*C52</f>
        <v>0</v>
      </c>
      <c r="G52" s="165"/>
    </row>
    <row r="53" spans="1:11" s="21" customFormat="1" ht="20.25" customHeight="1" x14ac:dyDescent="0.2">
      <c r="A53" s="193">
        <v>3</v>
      </c>
      <c r="B53" s="180" t="s">
        <v>124</v>
      </c>
      <c r="C53" s="163">
        <v>0</v>
      </c>
      <c r="D53" s="164" t="s">
        <v>52</v>
      </c>
      <c r="E53" s="169"/>
      <c r="F53" s="147">
        <f>E53*C53</f>
        <v>0</v>
      </c>
      <c r="G53" s="165"/>
    </row>
    <row r="54" spans="1:11" s="21" customFormat="1" ht="20.25" customHeight="1" x14ac:dyDescent="0.2">
      <c r="A54" s="193">
        <v>4</v>
      </c>
      <c r="B54" s="180" t="s">
        <v>125</v>
      </c>
      <c r="C54" s="163">
        <v>0</v>
      </c>
      <c r="D54" s="164" t="s">
        <v>51</v>
      </c>
      <c r="E54" s="164"/>
      <c r="F54" s="147">
        <f>E54*C54</f>
        <v>0</v>
      </c>
      <c r="G54" s="165"/>
    </row>
    <row r="55" spans="1:11" s="21" customFormat="1" ht="20.25" customHeight="1" x14ac:dyDescent="0.2">
      <c r="A55" s="193">
        <v>5</v>
      </c>
      <c r="B55" s="180" t="s">
        <v>20</v>
      </c>
      <c r="C55" s="163">
        <v>0</v>
      </c>
      <c r="D55" s="164" t="s">
        <v>52</v>
      </c>
      <c r="E55" s="169"/>
      <c r="F55" s="147">
        <f>E55*C55</f>
        <v>0</v>
      </c>
      <c r="G55" s="165"/>
    </row>
    <row r="56" spans="1:11" s="21" customFormat="1" ht="22.5" customHeight="1" x14ac:dyDescent="0.2">
      <c r="A56" s="193">
        <v>6</v>
      </c>
      <c r="B56" s="180" t="s">
        <v>115</v>
      </c>
      <c r="C56" s="163">
        <v>0</v>
      </c>
      <c r="D56" s="164" t="s">
        <v>126</v>
      </c>
      <c r="E56" s="164"/>
      <c r="F56" s="147">
        <f>C56*E56</f>
        <v>0</v>
      </c>
      <c r="G56" s="165"/>
    </row>
    <row r="57" spans="1:11" s="21" customFormat="1" ht="91.5" customHeight="1" x14ac:dyDescent="0.2">
      <c r="A57" s="193">
        <v>7</v>
      </c>
      <c r="B57" s="179" t="s">
        <v>144</v>
      </c>
      <c r="C57" s="163">
        <v>0</v>
      </c>
      <c r="D57" s="164" t="s">
        <v>52</v>
      </c>
      <c r="E57" s="169"/>
      <c r="F57" s="147">
        <f>C57*E57</f>
        <v>0</v>
      </c>
      <c r="G57" s="165"/>
    </row>
    <row r="58" spans="1:11" s="21" customFormat="1" ht="20.25" customHeight="1" x14ac:dyDescent="0.2">
      <c r="A58" s="193">
        <v>8</v>
      </c>
      <c r="B58" s="170" t="s">
        <v>127</v>
      </c>
      <c r="C58" s="163">
        <v>0</v>
      </c>
      <c r="D58" s="164" t="s">
        <v>52</v>
      </c>
      <c r="E58" s="169"/>
      <c r="F58" s="147">
        <f>C58*E58</f>
        <v>0</v>
      </c>
      <c r="G58" s="165"/>
    </row>
    <row r="59" spans="1:11" s="98" customFormat="1" ht="34.5" customHeight="1" x14ac:dyDescent="0.2">
      <c r="A59" s="171"/>
      <c r="B59" s="172"/>
      <c r="C59" s="219" t="s">
        <v>116</v>
      </c>
      <c r="D59" s="219"/>
      <c r="E59" s="219"/>
      <c r="F59" s="159">
        <f>SUM(F51:F58)</f>
        <v>0</v>
      </c>
      <c r="G59" s="173"/>
      <c r="H59" s="99"/>
      <c r="I59" s="99"/>
      <c r="J59" s="99"/>
      <c r="K59" s="99"/>
    </row>
    <row r="60" spans="1:11" s="98" customFormat="1" ht="20.25" customHeight="1" x14ac:dyDescent="0.2">
      <c r="A60" s="161" t="s">
        <v>112</v>
      </c>
      <c r="B60" s="162" t="s">
        <v>128</v>
      </c>
      <c r="C60" s="136"/>
      <c r="D60" s="136"/>
      <c r="E60" s="136"/>
      <c r="F60" s="136"/>
      <c r="G60" s="138"/>
      <c r="H60" s="99"/>
      <c r="I60" s="99"/>
      <c r="J60" s="99"/>
      <c r="K60" s="99"/>
    </row>
    <row r="61" spans="1:11" s="98" customFormat="1" ht="18" customHeight="1" x14ac:dyDescent="0.2">
      <c r="A61" s="193">
        <v>1</v>
      </c>
      <c r="B61" s="180" t="s">
        <v>114</v>
      </c>
      <c r="C61" s="163">
        <v>24.5</v>
      </c>
      <c r="D61" s="164" t="s">
        <v>51</v>
      </c>
      <c r="E61" s="164">
        <v>0</v>
      </c>
      <c r="F61" s="147">
        <f t="shared" ref="F61:F68" si="1">C61*E61</f>
        <v>0</v>
      </c>
      <c r="G61" s="202"/>
      <c r="H61" s="99"/>
      <c r="I61" s="99"/>
      <c r="J61" s="99"/>
      <c r="K61" s="99"/>
    </row>
    <row r="62" spans="1:11" s="98" customFormat="1" ht="18" customHeight="1" x14ac:dyDescent="0.2">
      <c r="A62" s="194">
        <v>2</v>
      </c>
      <c r="B62" s="181" t="s">
        <v>123</v>
      </c>
      <c r="C62" s="166">
        <v>40.200000000000003</v>
      </c>
      <c r="D62" s="167" t="s">
        <v>52</v>
      </c>
      <c r="E62" s="167">
        <v>0</v>
      </c>
      <c r="F62" s="168">
        <f t="shared" si="1"/>
        <v>0</v>
      </c>
      <c r="G62" s="202"/>
      <c r="H62" s="99"/>
      <c r="I62" s="99"/>
      <c r="J62" s="99"/>
      <c r="K62" s="99"/>
    </row>
    <row r="63" spans="1:11" s="98" customFormat="1" ht="19.5" customHeight="1" x14ac:dyDescent="0.2">
      <c r="A63" s="193">
        <v>3</v>
      </c>
      <c r="B63" s="180" t="s">
        <v>124</v>
      </c>
      <c r="C63" s="163">
        <v>38.25</v>
      </c>
      <c r="D63" s="164" t="s">
        <v>52</v>
      </c>
      <c r="E63" s="169">
        <v>0</v>
      </c>
      <c r="F63" s="147">
        <f t="shared" si="1"/>
        <v>0</v>
      </c>
      <c r="G63" s="202"/>
      <c r="H63" s="99"/>
      <c r="I63" s="99"/>
      <c r="J63" s="99"/>
      <c r="K63" s="99"/>
    </row>
    <row r="64" spans="1:11" s="98" customFormat="1" ht="19.5" customHeight="1" x14ac:dyDescent="0.2">
      <c r="A64" s="193">
        <v>4</v>
      </c>
      <c r="B64" s="180" t="s">
        <v>125</v>
      </c>
      <c r="C64" s="163">
        <v>4.5</v>
      </c>
      <c r="D64" s="164" t="s">
        <v>51</v>
      </c>
      <c r="E64" s="164">
        <v>0</v>
      </c>
      <c r="F64" s="147">
        <f t="shared" si="1"/>
        <v>0</v>
      </c>
      <c r="G64" s="202"/>
      <c r="H64" s="99"/>
      <c r="I64" s="99"/>
      <c r="J64" s="99"/>
      <c r="K64" s="99"/>
    </row>
    <row r="65" spans="1:11" s="98" customFormat="1" ht="20.25" customHeight="1" x14ac:dyDescent="0.2">
      <c r="A65" s="193">
        <v>5</v>
      </c>
      <c r="B65" s="180" t="s">
        <v>20</v>
      </c>
      <c r="C65" s="163">
        <v>30</v>
      </c>
      <c r="D65" s="164" t="s">
        <v>52</v>
      </c>
      <c r="E65" s="169">
        <v>0</v>
      </c>
      <c r="F65" s="147">
        <f t="shared" si="1"/>
        <v>0</v>
      </c>
      <c r="G65" s="202"/>
      <c r="H65" s="99"/>
      <c r="I65" s="99"/>
      <c r="J65" s="99"/>
      <c r="K65" s="99"/>
    </row>
    <row r="66" spans="1:11" s="98" customFormat="1" ht="20.25" customHeight="1" x14ac:dyDescent="0.2">
      <c r="A66" s="193">
        <v>6</v>
      </c>
      <c r="B66" s="180" t="s">
        <v>115</v>
      </c>
      <c r="C66" s="163">
        <v>650</v>
      </c>
      <c r="D66" s="164" t="s">
        <v>126</v>
      </c>
      <c r="E66" s="164">
        <v>0</v>
      </c>
      <c r="F66" s="147">
        <f t="shared" si="1"/>
        <v>0</v>
      </c>
      <c r="G66" s="202"/>
      <c r="H66" s="99"/>
      <c r="I66" s="99"/>
      <c r="J66" s="99"/>
      <c r="K66" s="99"/>
    </row>
    <row r="67" spans="1:11" s="98" customFormat="1" ht="92.25" customHeight="1" x14ac:dyDescent="0.2">
      <c r="A67" s="193">
        <v>7</v>
      </c>
      <c r="B67" s="178" t="s">
        <v>144</v>
      </c>
      <c r="C67" s="163">
        <v>37.5</v>
      </c>
      <c r="D67" s="164" t="s">
        <v>52</v>
      </c>
      <c r="E67" s="169">
        <v>0</v>
      </c>
      <c r="F67" s="147">
        <f t="shared" si="1"/>
        <v>0</v>
      </c>
      <c r="G67" s="202"/>
    </row>
    <row r="68" spans="1:11" s="98" customFormat="1" ht="20.25" customHeight="1" x14ac:dyDescent="0.2">
      <c r="A68" s="193">
        <v>8</v>
      </c>
      <c r="B68" s="170" t="s">
        <v>129</v>
      </c>
      <c r="C68" s="163">
        <v>37.5</v>
      </c>
      <c r="D68" s="164" t="s">
        <v>52</v>
      </c>
      <c r="E68" s="169">
        <v>0</v>
      </c>
      <c r="F68" s="147">
        <f t="shared" si="1"/>
        <v>0</v>
      </c>
      <c r="G68" s="202"/>
    </row>
    <row r="69" spans="1:11" s="98" customFormat="1" ht="34.5" customHeight="1" x14ac:dyDescent="0.2">
      <c r="A69" s="171"/>
      <c r="B69" s="172"/>
      <c r="C69" s="219" t="s">
        <v>130</v>
      </c>
      <c r="D69" s="219"/>
      <c r="E69" s="219"/>
      <c r="F69" s="159">
        <f>SUM(F61:F68)</f>
        <v>0</v>
      </c>
      <c r="G69" s="173"/>
    </row>
    <row r="70" spans="1:11" s="22" customFormat="1" ht="36" customHeight="1" thickBot="1" x14ac:dyDescent="0.25">
      <c r="A70" s="215" t="s">
        <v>54</v>
      </c>
      <c r="B70" s="216"/>
      <c r="C70" s="216"/>
      <c r="D70" s="216"/>
      <c r="E70" s="217"/>
      <c r="F70" s="86">
        <f>F49+F59+F69</f>
        <v>0</v>
      </c>
      <c r="G70" s="87"/>
    </row>
    <row r="71" spans="1:11" s="21" customFormat="1" ht="32.25" customHeight="1" x14ac:dyDescent="0.2">
      <c r="A71" s="212"/>
      <c r="B71" s="212"/>
      <c r="C71" s="212"/>
      <c r="D71" s="212"/>
      <c r="E71" s="212"/>
      <c r="F71" s="212"/>
      <c r="G71" s="212"/>
    </row>
  </sheetData>
  <mergeCells count="15">
    <mergeCell ref="A16:G16"/>
    <mergeCell ref="A3:G3"/>
    <mergeCell ref="A4:G4"/>
    <mergeCell ref="B7:F7"/>
    <mergeCell ref="A8:G8"/>
    <mergeCell ref="C17:C18"/>
    <mergeCell ref="A71:G71"/>
    <mergeCell ref="D17:D18"/>
    <mergeCell ref="G17:G18"/>
    <mergeCell ref="A70:E70"/>
    <mergeCell ref="C49:E49"/>
    <mergeCell ref="C59:E59"/>
    <mergeCell ref="C69:E69"/>
    <mergeCell ref="A17:A18"/>
    <mergeCell ref="B17:B18"/>
  </mergeCells>
  <phoneticPr fontId="21" type="noConversion"/>
  <printOptions horizontalCentered="1"/>
  <pageMargins left="0.25" right="0.25" top="0.65" bottom="0.52235294117647058" header="0.34" footer="0.28000000000000003"/>
  <pageSetup scale="54" orientation="portrait" r:id="rId1"/>
  <headerFooter alignWithMargins="0"/>
  <rowBreaks count="1" manualBreakCount="1">
    <brk id="40" max="6"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2:G54"/>
  <sheetViews>
    <sheetView view="pageBreakPreview" zoomScaleNormal="100" zoomScaleSheetLayoutView="100" zoomScalePageLayoutView="80" workbookViewId="0">
      <selection activeCell="G13" sqref="G13"/>
    </sheetView>
  </sheetViews>
  <sheetFormatPr defaultColWidth="9.140625" defaultRowHeight="12.75" x14ac:dyDescent="0.2"/>
  <cols>
    <col min="1" max="1" width="8.7109375" customWidth="1"/>
    <col min="2" max="2" width="40.28515625" customWidth="1"/>
    <col min="3" max="3" width="8" customWidth="1"/>
    <col min="4" max="4" width="8.85546875" customWidth="1"/>
    <col min="5" max="5" width="14.28515625" customWidth="1"/>
    <col min="6" max="6" width="15.42578125" customWidth="1"/>
    <col min="7" max="7" width="18.5703125" customWidth="1"/>
  </cols>
  <sheetData>
    <row r="2" spans="1:7" ht="14.25" customHeight="1" x14ac:dyDescent="0.2"/>
    <row r="3" spans="1:7" ht="15" customHeight="1" x14ac:dyDescent="0.2">
      <c r="A3" s="246"/>
      <c r="B3" s="247"/>
      <c r="C3" s="247"/>
      <c r="D3" s="247"/>
      <c r="E3" s="247"/>
      <c r="F3" s="247"/>
      <c r="G3" s="247"/>
    </row>
    <row r="4" spans="1:7" x14ac:dyDescent="0.2">
      <c r="A4" s="248"/>
      <c r="B4" s="248"/>
      <c r="C4" s="248"/>
      <c r="D4" s="248"/>
      <c r="E4" s="248"/>
      <c r="F4" s="248"/>
      <c r="G4" s="248"/>
    </row>
    <row r="5" spans="1:7" x14ac:dyDescent="0.2">
      <c r="A5" s="33"/>
      <c r="B5" s="33"/>
      <c r="C5" s="34"/>
      <c r="D5" s="34"/>
      <c r="E5" s="34"/>
      <c r="F5" s="34"/>
      <c r="G5" s="33"/>
    </row>
    <row r="6" spans="1:7" x14ac:dyDescent="0.2">
      <c r="A6" s="33"/>
      <c r="B6" s="33"/>
      <c r="C6" s="34"/>
      <c r="D6" s="34"/>
      <c r="E6" s="34"/>
      <c r="F6" s="34"/>
      <c r="G6" s="33"/>
    </row>
    <row r="7" spans="1:7" ht="20.25" x14ac:dyDescent="0.2">
      <c r="A7" s="35" t="s">
        <v>6</v>
      </c>
      <c r="B7" s="249"/>
      <c r="C7" s="249"/>
      <c r="D7" s="249"/>
      <c r="E7" s="249"/>
      <c r="F7" s="249"/>
      <c r="G7" s="35"/>
    </row>
    <row r="8" spans="1:7" x14ac:dyDescent="0.2">
      <c r="A8" s="33"/>
      <c r="B8" s="33"/>
      <c r="C8" s="34"/>
      <c r="D8" s="34"/>
      <c r="E8" s="34"/>
      <c r="F8" s="34"/>
      <c r="G8" s="33"/>
    </row>
    <row r="9" spans="1:7" s="23" customFormat="1" ht="16.5" x14ac:dyDescent="0.25">
      <c r="A9" s="250"/>
      <c r="B9" s="250"/>
      <c r="C9" s="250"/>
      <c r="D9" s="250"/>
      <c r="E9" s="250"/>
      <c r="F9" s="250"/>
      <c r="G9" s="250"/>
    </row>
    <row r="10" spans="1:7" ht="9.75" customHeight="1" x14ac:dyDescent="0.2">
      <c r="A10" s="10"/>
      <c r="B10" s="100"/>
      <c r="C10" s="100"/>
      <c r="D10" s="100"/>
      <c r="E10" s="100"/>
      <c r="F10" s="100"/>
      <c r="G10" s="11"/>
    </row>
    <row r="11" spans="1:7" hidden="1" x14ac:dyDescent="0.2">
      <c r="A11" s="33"/>
      <c r="B11" s="33"/>
      <c r="C11" s="34"/>
      <c r="D11" s="34"/>
      <c r="E11" s="34" t="s">
        <v>28</v>
      </c>
      <c r="F11" s="34"/>
      <c r="G11" s="33"/>
    </row>
    <row r="12" spans="1:7" ht="20.25" customHeight="1" x14ac:dyDescent="0.2">
      <c r="A12" s="5" t="s">
        <v>165</v>
      </c>
      <c r="B12" s="6"/>
      <c r="C12" s="7"/>
      <c r="D12" s="10"/>
      <c r="E12" s="10"/>
      <c r="F12" s="29"/>
      <c r="G12" s="4"/>
    </row>
    <row r="13" spans="1:7" ht="20.25" customHeight="1" x14ac:dyDescent="0.2">
      <c r="A13" s="5" t="s">
        <v>166</v>
      </c>
      <c r="B13" s="20"/>
      <c r="C13" s="7"/>
      <c r="D13" s="10"/>
      <c r="E13" s="10"/>
      <c r="G13" s="183"/>
    </row>
    <row r="14" spans="1:7" ht="20.25" customHeight="1" x14ac:dyDescent="0.25">
      <c r="A14" s="5"/>
      <c r="B14" s="20"/>
      <c r="C14" s="7"/>
      <c r="D14" s="10"/>
      <c r="E14" s="10"/>
      <c r="F14" s="110"/>
      <c r="G14" s="110"/>
    </row>
    <row r="15" spans="1:7" ht="20.25" customHeight="1" thickBot="1" x14ac:dyDescent="0.3">
      <c r="A15" s="9" t="s">
        <v>131</v>
      </c>
      <c r="B15" s="12" t="s">
        <v>132</v>
      </c>
      <c r="C15" s="7"/>
      <c r="D15" s="10"/>
      <c r="E15" s="10"/>
      <c r="F15" s="110"/>
      <c r="G15" s="110"/>
    </row>
    <row r="16" spans="1:7" ht="15.75" hidden="1" thickBot="1" x14ac:dyDescent="0.3">
      <c r="A16" s="36"/>
      <c r="B16" s="37"/>
      <c r="C16" s="34"/>
      <c r="D16" s="34"/>
      <c r="E16" s="34"/>
      <c r="F16" s="38"/>
      <c r="G16" s="38"/>
    </row>
    <row r="17" spans="1:7" ht="18.75" thickBot="1" x14ac:dyDescent="0.25">
      <c r="A17" s="241" t="s">
        <v>145</v>
      </c>
      <c r="B17" s="242"/>
      <c r="C17" s="242"/>
      <c r="D17" s="242"/>
      <c r="E17" s="242"/>
      <c r="F17" s="242"/>
      <c r="G17" s="243"/>
    </row>
    <row r="18" spans="1:7" ht="15.75" x14ac:dyDescent="0.2">
      <c r="A18" s="244" t="s">
        <v>7</v>
      </c>
      <c r="B18" s="232" t="s">
        <v>1</v>
      </c>
      <c r="C18" s="232" t="s">
        <v>23</v>
      </c>
      <c r="D18" s="234" t="s">
        <v>24</v>
      </c>
      <c r="E18" s="78" t="s">
        <v>25</v>
      </c>
      <c r="F18" s="78" t="s">
        <v>26</v>
      </c>
      <c r="G18" s="236" t="s">
        <v>27</v>
      </c>
    </row>
    <row r="19" spans="1:7" ht="12" customHeight="1" x14ac:dyDescent="0.2">
      <c r="A19" s="245"/>
      <c r="B19" s="233"/>
      <c r="C19" s="233"/>
      <c r="D19" s="235"/>
      <c r="E19" s="79" t="s">
        <v>2</v>
      </c>
      <c r="F19" s="79" t="s">
        <v>2</v>
      </c>
      <c r="G19" s="237"/>
    </row>
    <row r="20" spans="1:7" ht="80.25" customHeight="1" x14ac:dyDescent="0.2">
      <c r="A20" s="190">
        <v>1</v>
      </c>
      <c r="B20" s="45" t="s">
        <v>160</v>
      </c>
      <c r="C20" s="55" t="s">
        <v>93</v>
      </c>
      <c r="D20" s="56">
        <v>4</v>
      </c>
      <c r="E20" s="57">
        <v>0</v>
      </c>
      <c r="F20" s="57">
        <f>D20*E20</f>
        <v>0</v>
      </c>
      <c r="G20" s="104"/>
    </row>
    <row r="21" spans="1:7" ht="45.75" customHeight="1" x14ac:dyDescent="0.2">
      <c r="A21" s="191">
        <v>2</v>
      </c>
      <c r="B21" s="45" t="s">
        <v>163</v>
      </c>
      <c r="C21" s="58" t="s">
        <v>93</v>
      </c>
      <c r="D21" s="56">
        <v>4</v>
      </c>
      <c r="E21" s="31">
        <v>0</v>
      </c>
      <c r="F21" s="59">
        <f>D21*E21</f>
        <v>0</v>
      </c>
      <c r="G21" s="105"/>
    </row>
    <row r="22" spans="1:7" ht="128.25" customHeight="1" x14ac:dyDescent="0.2">
      <c r="A22" s="191">
        <v>3</v>
      </c>
      <c r="B22" s="45" t="s">
        <v>94</v>
      </c>
      <c r="C22" s="58" t="s">
        <v>93</v>
      </c>
      <c r="D22" s="56">
        <v>1</v>
      </c>
      <c r="E22" s="31">
        <v>0</v>
      </c>
      <c r="F22" s="59">
        <f>D22*E22</f>
        <v>0</v>
      </c>
      <c r="G22" s="105"/>
    </row>
    <row r="23" spans="1:7" ht="61.5" customHeight="1" x14ac:dyDescent="0.2">
      <c r="A23" s="191">
        <v>4</v>
      </c>
      <c r="B23" s="45" t="s">
        <v>161</v>
      </c>
      <c r="C23" s="58" t="s">
        <v>162</v>
      </c>
      <c r="D23" s="56">
        <v>1</v>
      </c>
      <c r="E23" s="31">
        <v>0</v>
      </c>
      <c r="F23" s="59">
        <f>D23*E23</f>
        <v>0</v>
      </c>
      <c r="G23" s="105"/>
    </row>
    <row r="24" spans="1:7" ht="53.25" customHeight="1" x14ac:dyDescent="0.2">
      <c r="A24" s="191">
        <v>5</v>
      </c>
      <c r="B24" s="45" t="s">
        <v>95</v>
      </c>
      <c r="C24" s="58"/>
      <c r="D24" s="56"/>
      <c r="E24" s="59"/>
      <c r="F24" s="59"/>
      <c r="G24" s="106"/>
    </row>
    <row r="25" spans="1:7" ht="26.25" customHeight="1" x14ac:dyDescent="0.2">
      <c r="A25" s="191"/>
      <c r="B25" s="60" t="s">
        <v>77</v>
      </c>
      <c r="C25" s="58" t="s">
        <v>12</v>
      </c>
      <c r="D25" s="56">
        <v>4</v>
      </c>
      <c r="E25" s="61">
        <v>0</v>
      </c>
      <c r="F25" s="59">
        <f t="shared" ref="F25:F37" si="0">D25*E25</f>
        <v>0</v>
      </c>
      <c r="G25" s="106"/>
    </row>
    <row r="26" spans="1:7" ht="18.75" customHeight="1" x14ac:dyDescent="0.2">
      <c r="A26" s="191"/>
      <c r="B26" s="62" t="s">
        <v>141</v>
      </c>
      <c r="C26" s="58" t="s">
        <v>12</v>
      </c>
      <c r="D26" s="56">
        <v>3</v>
      </c>
      <c r="E26" s="61">
        <v>0</v>
      </c>
      <c r="F26" s="59">
        <f t="shared" si="0"/>
        <v>0</v>
      </c>
      <c r="G26" s="106"/>
    </row>
    <row r="27" spans="1:7" ht="18" customHeight="1" x14ac:dyDescent="0.2">
      <c r="A27" s="191"/>
      <c r="B27" s="60" t="s">
        <v>80</v>
      </c>
      <c r="C27" s="58" t="s">
        <v>12</v>
      </c>
      <c r="D27" s="56">
        <v>4</v>
      </c>
      <c r="E27" s="61">
        <v>0</v>
      </c>
      <c r="F27" s="59">
        <f t="shared" si="0"/>
        <v>0</v>
      </c>
      <c r="G27" s="106"/>
    </row>
    <row r="28" spans="1:7" ht="28.5" customHeight="1" x14ac:dyDescent="0.2">
      <c r="A28" s="191"/>
      <c r="B28" s="60" t="s">
        <v>79</v>
      </c>
      <c r="C28" s="58" t="s">
        <v>12</v>
      </c>
      <c r="D28" s="56">
        <v>4</v>
      </c>
      <c r="E28" s="61">
        <v>0</v>
      </c>
      <c r="F28" s="59">
        <f t="shared" si="0"/>
        <v>0</v>
      </c>
      <c r="G28" s="106"/>
    </row>
    <row r="29" spans="1:7" ht="29.25" customHeight="1" x14ac:dyDescent="0.2">
      <c r="A29" s="191"/>
      <c r="B29" s="60" t="s">
        <v>78</v>
      </c>
      <c r="C29" s="58" t="s">
        <v>12</v>
      </c>
      <c r="D29" s="56">
        <v>4</v>
      </c>
      <c r="E29" s="61">
        <v>0</v>
      </c>
      <c r="F29" s="59">
        <f t="shared" si="0"/>
        <v>0</v>
      </c>
      <c r="G29" s="106"/>
    </row>
    <row r="30" spans="1:7" ht="20.25" customHeight="1" x14ac:dyDescent="0.2">
      <c r="A30" s="191"/>
      <c r="B30" s="60" t="s">
        <v>140</v>
      </c>
      <c r="C30" s="58" t="s">
        <v>12</v>
      </c>
      <c r="D30" s="56">
        <v>4</v>
      </c>
      <c r="E30" s="61">
        <v>0</v>
      </c>
      <c r="F30" s="59">
        <f t="shared" si="0"/>
        <v>0</v>
      </c>
      <c r="G30" s="106"/>
    </row>
    <row r="31" spans="1:7" ht="21" customHeight="1" x14ac:dyDescent="0.2">
      <c r="A31" s="191"/>
      <c r="B31" s="62" t="s">
        <v>96</v>
      </c>
      <c r="C31" s="58" t="s">
        <v>12</v>
      </c>
      <c r="D31" s="56">
        <v>4</v>
      </c>
      <c r="E31" s="61">
        <v>0</v>
      </c>
      <c r="F31" s="59">
        <f t="shared" si="0"/>
        <v>0</v>
      </c>
      <c r="G31" s="106"/>
    </row>
    <row r="32" spans="1:7" ht="21.75" customHeight="1" x14ac:dyDescent="0.2">
      <c r="A32" s="191"/>
      <c r="B32" s="62" t="s">
        <v>82</v>
      </c>
      <c r="C32" s="58" t="s">
        <v>12</v>
      </c>
      <c r="D32" s="56">
        <v>4</v>
      </c>
      <c r="E32" s="59">
        <v>0</v>
      </c>
      <c r="F32" s="59">
        <f t="shared" si="0"/>
        <v>0</v>
      </c>
      <c r="G32" s="106"/>
    </row>
    <row r="33" spans="1:7" ht="15" customHeight="1" x14ac:dyDescent="0.2">
      <c r="A33" s="191"/>
      <c r="B33" s="62" t="s">
        <v>29</v>
      </c>
      <c r="C33" s="58" t="s">
        <v>12</v>
      </c>
      <c r="D33" s="56">
        <v>4</v>
      </c>
      <c r="E33" s="31">
        <v>0</v>
      </c>
      <c r="F33" s="59">
        <f t="shared" si="0"/>
        <v>0</v>
      </c>
      <c r="G33" s="105"/>
    </row>
    <row r="34" spans="1:7" ht="15" customHeight="1" x14ac:dyDescent="0.2">
      <c r="A34" s="191"/>
      <c r="B34" s="62" t="s">
        <v>83</v>
      </c>
      <c r="C34" s="58" t="s">
        <v>12</v>
      </c>
      <c r="D34" s="56">
        <v>4</v>
      </c>
      <c r="E34" s="31">
        <v>0</v>
      </c>
      <c r="F34" s="59">
        <f t="shared" si="0"/>
        <v>0</v>
      </c>
      <c r="G34" s="105"/>
    </row>
    <row r="35" spans="1:7" ht="15" customHeight="1" x14ac:dyDescent="0.2">
      <c r="A35" s="191"/>
      <c r="B35" s="62" t="s">
        <v>84</v>
      </c>
      <c r="C35" s="58" t="s">
        <v>12</v>
      </c>
      <c r="D35" s="56">
        <v>6</v>
      </c>
      <c r="E35" s="31">
        <v>0</v>
      </c>
      <c r="F35" s="59">
        <f t="shared" si="0"/>
        <v>0</v>
      </c>
      <c r="G35" s="105"/>
    </row>
    <row r="36" spans="1:7" ht="18" customHeight="1" x14ac:dyDescent="0.2">
      <c r="A36" s="191"/>
      <c r="B36" s="97" t="s">
        <v>138</v>
      </c>
      <c r="C36" s="58" t="s">
        <v>12</v>
      </c>
      <c r="D36" s="56">
        <v>0</v>
      </c>
      <c r="E36" s="31">
        <v>0</v>
      </c>
      <c r="F36" s="59">
        <f>D36*E36</f>
        <v>0</v>
      </c>
      <c r="G36" s="105"/>
    </row>
    <row r="37" spans="1:7" ht="36" customHeight="1" x14ac:dyDescent="0.2">
      <c r="A37" s="192">
        <v>6</v>
      </c>
      <c r="B37" s="97" t="s">
        <v>81</v>
      </c>
      <c r="C37" s="63" t="s">
        <v>13</v>
      </c>
      <c r="D37" s="64">
        <v>4</v>
      </c>
      <c r="E37" s="65">
        <v>0</v>
      </c>
      <c r="F37" s="59">
        <f t="shared" si="0"/>
        <v>0</v>
      </c>
      <c r="G37" s="107"/>
    </row>
    <row r="38" spans="1:7" ht="24.75" customHeight="1" x14ac:dyDescent="0.2">
      <c r="A38" s="191">
        <v>7</v>
      </c>
      <c r="B38" s="45" t="s">
        <v>28</v>
      </c>
      <c r="C38" s="58"/>
      <c r="D38" s="56"/>
      <c r="E38" s="31"/>
      <c r="F38" s="59"/>
      <c r="G38" s="105"/>
    </row>
    <row r="39" spans="1:7" ht="26.25" customHeight="1" x14ac:dyDescent="0.2">
      <c r="A39" s="191"/>
      <c r="B39" s="62" t="s">
        <v>71</v>
      </c>
      <c r="C39" s="58" t="s">
        <v>15</v>
      </c>
      <c r="D39" s="56">
        <v>30</v>
      </c>
      <c r="E39" s="31">
        <v>0</v>
      </c>
      <c r="F39" s="59">
        <f>D39*E39</f>
        <v>0</v>
      </c>
      <c r="G39" s="105"/>
    </row>
    <row r="40" spans="1:7" ht="15" x14ac:dyDescent="0.2">
      <c r="A40" s="191"/>
      <c r="B40" s="62" t="s">
        <v>72</v>
      </c>
      <c r="C40" s="58" t="s">
        <v>15</v>
      </c>
      <c r="D40" s="56">
        <v>40</v>
      </c>
      <c r="E40" s="31">
        <v>0</v>
      </c>
      <c r="F40" s="59">
        <f>D40*E40</f>
        <v>0</v>
      </c>
      <c r="G40" s="105"/>
    </row>
    <row r="41" spans="1:7" ht="34.5" customHeight="1" x14ac:dyDescent="0.2">
      <c r="A41" s="191">
        <v>8</v>
      </c>
      <c r="B41" s="66" t="s">
        <v>30</v>
      </c>
      <c r="C41" s="58"/>
      <c r="D41" s="56"/>
      <c r="E41" s="31"/>
      <c r="F41" s="59"/>
      <c r="G41" s="105"/>
    </row>
    <row r="42" spans="1:7" ht="15" x14ac:dyDescent="0.2">
      <c r="A42" s="191"/>
      <c r="B42" s="62" t="s">
        <v>73</v>
      </c>
      <c r="C42" s="58" t="s">
        <v>16</v>
      </c>
      <c r="D42" s="56">
        <v>3</v>
      </c>
      <c r="E42" s="31">
        <v>0</v>
      </c>
      <c r="F42" s="59">
        <f>D42*E42</f>
        <v>0</v>
      </c>
      <c r="G42" s="105"/>
    </row>
    <row r="43" spans="1:7" ht="15" x14ac:dyDescent="0.2">
      <c r="A43" s="191"/>
      <c r="B43" s="62" t="s">
        <v>72</v>
      </c>
      <c r="C43" s="58" t="s">
        <v>16</v>
      </c>
      <c r="D43" s="56">
        <v>2</v>
      </c>
      <c r="E43" s="31">
        <v>0</v>
      </c>
      <c r="F43" s="59">
        <f>D43*E43</f>
        <v>0</v>
      </c>
      <c r="G43" s="105"/>
    </row>
    <row r="44" spans="1:7" ht="78" customHeight="1" x14ac:dyDescent="0.2">
      <c r="A44" s="191">
        <v>9</v>
      </c>
      <c r="B44" s="45" t="s">
        <v>97</v>
      </c>
      <c r="C44" s="58"/>
      <c r="D44" s="56"/>
      <c r="E44" s="31"/>
      <c r="F44" s="59"/>
      <c r="G44" s="105"/>
    </row>
    <row r="45" spans="1:7" ht="14.25" x14ac:dyDescent="0.2">
      <c r="A45" s="56"/>
      <c r="B45" s="62" t="s">
        <v>74</v>
      </c>
      <c r="C45" s="58" t="s">
        <v>15</v>
      </c>
      <c r="D45" s="56">
        <v>35</v>
      </c>
      <c r="E45" s="31">
        <v>0</v>
      </c>
      <c r="F45" s="59">
        <f>D45*E45</f>
        <v>0</v>
      </c>
      <c r="G45" s="105"/>
    </row>
    <row r="46" spans="1:7" ht="14.25" x14ac:dyDescent="0.2">
      <c r="A46" s="56"/>
      <c r="B46" s="62" t="s">
        <v>75</v>
      </c>
      <c r="C46" s="58" t="s">
        <v>15</v>
      </c>
      <c r="D46" s="56">
        <v>15</v>
      </c>
      <c r="E46" s="31">
        <v>0</v>
      </c>
      <c r="F46" s="59">
        <f>D46*E46</f>
        <v>0</v>
      </c>
      <c r="G46" s="105"/>
    </row>
    <row r="47" spans="1:7" ht="14.25" x14ac:dyDescent="0.2">
      <c r="A47" s="56"/>
      <c r="B47" s="62" t="s">
        <v>76</v>
      </c>
      <c r="C47" s="58" t="s">
        <v>15</v>
      </c>
      <c r="D47" s="56">
        <v>75</v>
      </c>
      <c r="E47" s="31">
        <v>0</v>
      </c>
      <c r="F47" s="59">
        <f>D47*E47</f>
        <v>0</v>
      </c>
      <c r="G47" s="105"/>
    </row>
    <row r="48" spans="1:7" ht="27.75" customHeight="1" x14ac:dyDescent="0.2">
      <c r="A48" s="238" t="s">
        <v>142</v>
      </c>
      <c r="B48" s="239"/>
      <c r="C48" s="239"/>
      <c r="D48" s="239"/>
      <c r="E48" s="240"/>
      <c r="F48" s="108">
        <f>SUM(F20:F47)</f>
        <v>0</v>
      </c>
      <c r="G48" s="109"/>
    </row>
    <row r="49" spans="1:7" ht="30.75" customHeight="1" x14ac:dyDescent="0.2">
      <c r="A49" s="212"/>
      <c r="B49" s="212"/>
      <c r="C49" s="212"/>
      <c r="D49" s="212"/>
      <c r="E49" s="212"/>
      <c r="F49" s="212"/>
      <c r="G49" s="212"/>
    </row>
    <row r="50" spans="1:7" ht="26.25" x14ac:dyDescent="0.2">
      <c r="A50" s="90"/>
      <c r="B50" s="91"/>
      <c r="C50" s="92"/>
      <c r="D50" s="92"/>
      <c r="E50" s="92"/>
      <c r="F50" s="93"/>
      <c r="G50" s="89"/>
    </row>
    <row r="51" spans="1:7" x14ac:dyDescent="0.2">
      <c r="A51" s="26"/>
      <c r="B51" s="4"/>
      <c r="C51" s="25"/>
      <c r="D51" s="25"/>
      <c r="E51" s="25"/>
      <c r="F51" s="28"/>
    </row>
    <row r="52" spans="1:7" x14ac:dyDescent="0.2">
      <c r="A52" s="26"/>
      <c r="B52" s="4"/>
      <c r="C52" s="25"/>
      <c r="D52" s="25"/>
      <c r="E52" s="25"/>
      <c r="F52" s="205"/>
      <c r="G52" s="205"/>
    </row>
    <row r="53" spans="1:7" x14ac:dyDescent="0.2">
      <c r="A53" s="26"/>
      <c r="B53" s="4"/>
      <c r="C53" s="25"/>
      <c r="D53" s="25"/>
      <c r="E53" s="25"/>
      <c r="F53" s="205"/>
      <c r="G53" s="205"/>
    </row>
    <row r="54" spans="1:7" x14ac:dyDescent="0.2">
      <c r="A54" s="26"/>
      <c r="B54" s="4"/>
      <c r="C54" s="25"/>
      <c r="D54" s="25"/>
      <c r="E54" s="25"/>
      <c r="F54" s="28"/>
    </row>
  </sheetData>
  <mergeCells count="14">
    <mergeCell ref="A17:G17"/>
    <mergeCell ref="A18:A19"/>
    <mergeCell ref="A3:G3"/>
    <mergeCell ref="A4:G4"/>
    <mergeCell ref="B7:F7"/>
    <mergeCell ref="A9:G9"/>
    <mergeCell ref="A49:G49"/>
    <mergeCell ref="F52:G52"/>
    <mergeCell ref="F53:G53"/>
    <mergeCell ref="B18:B19"/>
    <mergeCell ref="C18:C19"/>
    <mergeCell ref="D18:D19"/>
    <mergeCell ref="G18:G19"/>
    <mergeCell ref="A48:E48"/>
  </mergeCells>
  <pageMargins left="0.7" right="0.7" top="0.75" bottom="0.75" header="0.3" footer="0.3"/>
  <pageSetup scale="76" orientation="portrait" r:id="rId1"/>
  <rowBreaks count="1" manualBreakCount="1">
    <brk id="37" max="6"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3:H62"/>
  <sheetViews>
    <sheetView view="pageBreakPreview" zoomScale="98" zoomScaleNormal="100" zoomScaleSheetLayoutView="98" zoomScalePageLayoutView="85" workbookViewId="0">
      <selection activeCell="G12" sqref="G12"/>
    </sheetView>
  </sheetViews>
  <sheetFormatPr defaultColWidth="9.140625" defaultRowHeight="12.75" x14ac:dyDescent="0.2"/>
  <cols>
    <col min="2" max="2" width="37.85546875" customWidth="1"/>
    <col min="3" max="3" width="10.85546875" customWidth="1"/>
    <col min="4" max="4" width="8.85546875" customWidth="1"/>
    <col min="5" max="5" width="18.42578125" customWidth="1"/>
    <col min="6" max="6" width="14" customWidth="1"/>
    <col min="7" max="7" width="17.7109375" customWidth="1"/>
  </cols>
  <sheetData>
    <row r="3" spans="1:7" x14ac:dyDescent="0.2">
      <c r="A3" s="246"/>
      <c r="B3" s="247"/>
      <c r="C3" s="247"/>
      <c r="D3" s="247"/>
      <c r="E3" s="247"/>
      <c r="F3" s="247"/>
      <c r="G3" s="247"/>
    </row>
    <row r="4" spans="1:7" x14ac:dyDescent="0.2">
      <c r="A4" s="248"/>
      <c r="B4" s="248"/>
      <c r="C4" s="248"/>
      <c r="D4" s="248"/>
      <c r="E4" s="248"/>
      <c r="F4" s="248"/>
      <c r="G4" s="248"/>
    </row>
    <row r="5" spans="1:7" x14ac:dyDescent="0.2">
      <c r="A5" s="33"/>
      <c r="B5" s="33"/>
      <c r="C5" s="34"/>
      <c r="D5" s="34"/>
      <c r="E5" s="34"/>
      <c r="F5" s="34"/>
      <c r="G5" s="33"/>
    </row>
    <row r="6" spans="1:7" x14ac:dyDescent="0.2">
      <c r="A6" s="33"/>
      <c r="B6" s="33"/>
      <c r="C6" s="34"/>
      <c r="D6" s="34"/>
      <c r="E6" s="34"/>
      <c r="F6" s="34"/>
      <c r="G6" s="33"/>
    </row>
    <row r="7" spans="1:7" s="113" customFormat="1" ht="20.25" x14ac:dyDescent="0.3">
      <c r="A7" s="112" t="s">
        <v>6</v>
      </c>
      <c r="B7" s="249"/>
      <c r="C7" s="249"/>
      <c r="D7" s="249"/>
      <c r="E7" s="249"/>
      <c r="F7" s="249"/>
      <c r="G7" s="112"/>
    </row>
    <row r="8" spans="1:7" s="23" customFormat="1" ht="16.5" x14ac:dyDescent="0.25">
      <c r="A8" s="251"/>
      <c r="B8" s="251"/>
      <c r="C8" s="251"/>
      <c r="D8" s="251"/>
      <c r="E8" s="251"/>
      <c r="F8" s="251"/>
      <c r="G8" s="251"/>
    </row>
    <row r="9" spans="1:7" ht="14.25" x14ac:dyDescent="0.2">
      <c r="A9" s="10"/>
      <c r="B9" s="100"/>
      <c r="C9" s="100"/>
      <c r="D9" s="100"/>
      <c r="E9" s="100"/>
      <c r="F9" s="100"/>
      <c r="G9" s="11"/>
    </row>
    <row r="10" spans="1:7" ht="12.75" customHeight="1" x14ac:dyDescent="0.2">
      <c r="A10" s="33"/>
      <c r="B10" s="33"/>
      <c r="C10" s="34"/>
      <c r="D10" s="34"/>
      <c r="E10" s="34"/>
      <c r="F10" s="34"/>
      <c r="G10" s="33"/>
    </row>
    <row r="11" spans="1:7" ht="24" customHeight="1" x14ac:dyDescent="0.2">
      <c r="A11" s="5" t="s">
        <v>165</v>
      </c>
      <c r="B11" s="6"/>
      <c r="C11" s="7"/>
      <c r="D11" s="10"/>
      <c r="E11" s="10"/>
      <c r="F11" s="29"/>
      <c r="G11" s="4"/>
    </row>
    <row r="12" spans="1:7" ht="24" customHeight="1" x14ac:dyDescent="0.2">
      <c r="A12" s="5" t="s">
        <v>166</v>
      </c>
      <c r="B12" s="20"/>
      <c r="C12" s="7"/>
      <c r="D12" s="10"/>
      <c r="E12" s="10"/>
      <c r="G12" s="184"/>
    </row>
    <row r="13" spans="1:7" ht="15" x14ac:dyDescent="0.25">
      <c r="A13" s="36"/>
      <c r="B13" s="37"/>
      <c r="C13" s="34"/>
      <c r="D13" s="34"/>
      <c r="E13" s="34"/>
      <c r="F13" s="38"/>
      <c r="G13" s="38"/>
    </row>
    <row r="14" spans="1:7" ht="24" customHeight="1" x14ac:dyDescent="0.25">
      <c r="A14" s="39" t="s">
        <v>133</v>
      </c>
      <c r="B14" s="33"/>
      <c r="C14" s="34"/>
      <c r="D14" s="34"/>
      <c r="E14" s="34"/>
      <c r="F14" s="34"/>
      <c r="G14" s="33"/>
    </row>
    <row r="15" spans="1:7" ht="18" customHeight="1" thickBot="1" x14ac:dyDescent="0.25">
      <c r="A15" s="33"/>
      <c r="B15" s="33"/>
      <c r="C15" s="34"/>
      <c r="D15" s="34"/>
      <c r="E15" s="34"/>
      <c r="F15" s="34"/>
      <c r="G15" s="33"/>
    </row>
    <row r="16" spans="1:7" ht="24" customHeight="1" thickBot="1" x14ac:dyDescent="0.25">
      <c r="A16" s="255" t="s">
        <v>41</v>
      </c>
      <c r="B16" s="256"/>
      <c r="C16" s="256"/>
      <c r="D16" s="256"/>
      <c r="E16" s="256"/>
      <c r="F16" s="256"/>
      <c r="G16" s="257"/>
    </row>
    <row r="17" spans="1:8" ht="15" x14ac:dyDescent="0.2">
      <c r="A17" s="258" t="s">
        <v>7</v>
      </c>
      <c r="B17" s="260" t="s">
        <v>1</v>
      </c>
      <c r="C17" s="260" t="s">
        <v>23</v>
      </c>
      <c r="D17" s="260" t="s">
        <v>24</v>
      </c>
      <c r="E17" s="95" t="s">
        <v>42</v>
      </c>
      <c r="F17" s="95" t="s">
        <v>37</v>
      </c>
      <c r="G17" s="262" t="s">
        <v>43</v>
      </c>
    </row>
    <row r="18" spans="1:8" ht="15" x14ac:dyDescent="0.2">
      <c r="A18" s="259"/>
      <c r="B18" s="261"/>
      <c r="C18" s="261"/>
      <c r="D18" s="261"/>
      <c r="E18" s="96" t="s">
        <v>2</v>
      </c>
      <c r="F18" s="96" t="s">
        <v>2</v>
      </c>
      <c r="G18" s="263"/>
    </row>
    <row r="19" spans="1:8" ht="32.25" customHeight="1" x14ac:dyDescent="0.2">
      <c r="A19" s="40">
        <v>1</v>
      </c>
      <c r="B19" s="41" t="s">
        <v>85</v>
      </c>
      <c r="C19" s="42"/>
      <c r="D19" s="42"/>
      <c r="E19" s="43"/>
      <c r="F19" s="43"/>
      <c r="G19" s="44"/>
    </row>
    <row r="20" spans="1:8" ht="84.75" customHeight="1" x14ac:dyDescent="0.2">
      <c r="A20" s="40">
        <v>1.2</v>
      </c>
      <c r="B20" s="74" t="s">
        <v>152</v>
      </c>
      <c r="C20" s="46" t="s">
        <v>44</v>
      </c>
      <c r="D20" s="47">
        <v>1</v>
      </c>
      <c r="E20" s="48">
        <v>0</v>
      </c>
      <c r="F20" s="49">
        <f>D20*E20</f>
        <v>0</v>
      </c>
      <c r="G20" s="50"/>
      <c r="H20" s="80"/>
    </row>
    <row r="21" spans="1:8" ht="78" customHeight="1" x14ac:dyDescent="0.2">
      <c r="A21" s="40">
        <v>1.3</v>
      </c>
      <c r="B21" s="74" t="s">
        <v>98</v>
      </c>
      <c r="C21" s="46" t="s">
        <v>44</v>
      </c>
      <c r="D21" s="47">
        <v>1</v>
      </c>
      <c r="E21" s="49">
        <v>0</v>
      </c>
      <c r="F21" s="49">
        <f>D21*E21</f>
        <v>0</v>
      </c>
      <c r="G21" s="50"/>
      <c r="H21" s="80"/>
    </row>
    <row r="22" spans="1:8" ht="45" customHeight="1" x14ac:dyDescent="0.2">
      <c r="A22" s="40">
        <v>1.4</v>
      </c>
      <c r="B22" s="74" t="s">
        <v>53</v>
      </c>
      <c r="C22" s="46" t="s">
        <v>45</v>
      </c>
      <c r="D22" s="47">
        <v>1</v>
      </c>
      <c r="E22" s="49">
        <v>0</v>
      </c>
      <c r="F22" s="49">
        <f>D22*E22</f>
        <v>0</v>
      </c>
      <c r="G22" s="50"/>
      <c r="H22" s="80"/>
    </row>
    <row r="23" spans="1:8" ht="173.25" customHeight="1" x14ac:dyDescent="0.2">
      <c r="A23" s="40">
        <v>1.5</v>
      </c>
      <c r="B23" s="188" t="s">
        <v>99</v>
      </c>
      <c r="C23" s="46" t="s">
        <v>10</v>
      </c>
      <c r="D23" s="81">
        <v>30</v>
      </c>
      <c r="E23" s="49">
        <v>0</v>
      </c>
      <c r="F23" s="49">
        <f>D23*E23</f>
        <v>0</v>
      </c>
      <c r="G23" s="50"/>
      <c r="H23" s="80"/>
    </row>
    <row r="24" spans="1:8" ht="25.5" customHeight="1" x14ac:dyDescent="0.2">
      <c r="A24" s="40">
        <v>2</v>
      </c>
      <c r="B24" s="75" t="s">
        <v>86</v>
      </c>
      <c r="C24" s="46"/>
      <c r="D24" s="47"/>
      <c r="E24" s="49"/>
      <c r="F24" s="49"/>
      <c r="G24" s="50"/>
      <c r="H24" s="80"/>
    </row>
    <row r="25" spans="1:8" ht="185.25" customHeight="1" x14ac:dyDescent="0.2">
      <c r="A25" s="40">
        <v>2.1</v>
      </c>
      <c r="B25" s="74" t="s">
        <v>100</v>
      </c>
      <c r="C25" s="46" t="s">
        <v>10</v>
      </c>
      <c r="D25" s="81">
        <v>177.97499999999999</v>
      </c>
      <c r="E25" s="49">
        <v>0</v>
      </c>
      <c r="F25" s="49">
        <f>D25*E25</f>
        <v>0</v>
      </c>
      <c r="G25" s="51"/>
      <c r="H25" s="82"/>
    </row>
    <row r="26" spans="1:8" ht="22.5" customHeight="1" x14ac:dyDescent="0.2">
      <c r="A26" s="40">
        <v>3</v>
      </c>
      <c r="B26" s="75" t="s">
        <v>55</v>
      </c>
      <c r="C26" s="46"/>
      <c r="D26" s="47"/>
      <c r="E26" s="49"/>
      <c r="F26" s="49"/>
      <c r="G26" s="51"/>
      <c r="H26" s="80"/>
    </row>
    <row r="27" spans="1:8" ht="125.25" customHeight="1" x14ac:dyDescent="0.2">
      <c r="A27" s="196">
        <v>3.1</v>
      </c>
      <c r="B27" s="74" t="s">
        <v>101</v>
      </c>
      <c r="C27" s="46" t="s">
        <v>10</v>
      </c>
      <c r="D27" s="81">
        <v>162.54</v>
      </c>
      <c r="E27" s="49">
        <v>0</v>
      </c>
      <c r="F27" s="49">
        <f>D27*E27</f>
        <v>0</v>
      </c>
      <c r="G27" s="51"/>
      <c r="H27" s="82"/>
    </row>
    <row r="28" spans="1:8" ht="18.75" customHeight="1" x14ac:dyDescent="0.2">
      <c r="A28" s="40">
        <v>4</v>
      </c>
      <c r="B28" s="75" t="s">
        <v>66</v>
      </c>
      <c r="C28" s="46"/>
      <c r="D28" s="47"/>
      <c r="E28" s="49"/>
      <c r="F28" s="49"/>
      <c r="G28" s="44"/>
      <c r="H28" s="80"/>
    </row>
    <row r="29" spans="1:8" ht="66" customHeight="1" x14ac:dyDescent="0.2">
      <c r="A29" s="40">
        <v>4.0999999999999996</v>
      </c>
      <c r="B29" s="74" t="s">
        <v>67</v>
      </c>
      <c r="C29" s="46" t="s">
        <v>45</v>
      </c>
      <c r="D29" s="47">
        <v>1</v>
      </c>
      <c r="E29" s="49">
        <v>0</v>
      </c>
      <c r="F29" s="49">
        <f>D29*E29</f>
        <v>0</v>
      </c>
      <c r="G29" s="44"/>
      <c r="H29" s="80"/>
    </row>
    <row r="30" spans="1:8" ht="129.75" customHeight="1" x14ac:dyDescent="0.2">
      <c r="A30" s="40">
        <v>4.2</v>
      </c>
      <c r="B30" s="74" t="s">
        <v>102</v>
      </c>
      <c r="C30" s="46" t="s">
        <v>45</v>
      </c>
      <c r="D30" s="47" t="s">
        <v>11</v>
      </c>
      <c r="E30" s="49">
        <v>0</v>
      </c>
      <c r="F30" s="49">
        <f>D30*E30</f>
        <v>0</v>
      </c>
      <c r="G30" s="51"/>
      <c r="H30" s="80"/>
    </row>
    <row r="31" spans="1:8" ht="21" customHeight="1" x14ac:dyDescent="0.2">
      <c r="A31" s="40">
        <v>5</v>
      </c>
      <c r="B31" s="75" t="s">
        <v>17</v>
      </c>
      <c r="C31" s="46"/>
      <c r="D31" s="47"/>
      <c r="E31" s="49"/>
      <c r="F31" s="49"/>
      <c r="G31" s="51"/>
      <c r="H31" s="80"/>
    </row>
    <row r="32" spans="1:8" ht="75" customHeight="1" x14ac:dyDescent="0.2">
      <c r="A32" s="40">
        <v>5.0999999999999996</v>
      </c>
      <c r="B32" s="74" t="s">
        <v>103</v>
      </c>
      <c r="C32" s="46" t="s">
        <v>45</v>
      </c>
      <c r="D32" s="47">
        <v>1</v>
      </c>
      <c r="E32" s="49">
        <v>0</v>
      </c>
      <c r="F32" s="49">
        <f>D32*E32</f>
        <v>0</v>
      </c>
      <c r="G32" s="44"/>
      <c r="H32" s="80"/>
    </row>
    <row r="33" spans="1:8" ht="129" customHeight="1" x14ac:dyDescent="0.2">
      <c r="A33" s="40">
        <v>5.2</v>
      </c>
      <c r="B33" s="3" t="s">
        <v>104</v>
      </c>
      <c r="C33" s="46" t="s">
        <v>9</v>
      </c>
      <c r="D33" s="47">
        <v>1</v>
      </c>
      <c r="E33" s="49">
        <v>0</v>
      </c>
      <c r="F33" s="49">
        <f>D33*E33</f>
        <v>0</v>
      </c>
      <c r="G33" s="44"/>
      <c r="H33" s="80"/>
    </row>
    <row r="34" spans="1:8" ht="33.75" customHeight="1" x14ac:dyDescent="0.2">
      <c r="A34" s="40">
        <v>5.3</v>
      </c>
      <c r="B34" s="76" t="s">
        <v>46</v>
      </c>
      <c r="C34" s="46" t="s">
        <v>44</v>
      </c>
      <c r="D34" s="47">
        <v>3</v>
      </c>
      <c r="E34" s="49">
        <v>0</v>
      </c>
      <c r="F34" s="49">
        <f>D34*E34</f>
        <v>0</v>
      </c>
      <c r="G34" s="44"/>
      <c r="H34" s="80"/>
    </row>
    <row r="35" spans="1:8" ht="30.75" customHeight="1" x14ac:dyDescent="0.2">
      <c r="A35" s="40">
        <v>5.4</v>
      </c>
      <c r="B35" s="76" t="s">
        <v>47</v>
      </c>
      <c r="C35" s="46" t="s">
        <v>44</v>
      </c>
      <c r="D35" s="47">
        <v>3</v>
      </c>
      <c r="E35" s="49">
        <v>0</v>
      </c>
      <c r="F35" s="49">
        <f>D35*E35</f>
        <v>0</v>
      </c>
      <c r="G35" s="44"/>
      <c r="H35" s="80"/>
    </row>
    <row r="36" spans="1:8" ht="33" customHeight="1" x14ac:dyDescent="0.2">
      <c r="A36" s="40">
        <v>5.5</v>
      </c>
      <c r="B36" s="76" t="s">
        <v>48</v>
      </c>
      <c r="C36" s="46" t="s">
        <v>44</v>
      </c>
      <c r="D36" s="47">
        <v>2</v>
      </c>
      <c r="E36" s="49">
        <v>0</v>
      </c>
      <c r="F36" s="49">
        <f>D36*E36</f>
        <v>0</v>
      </c>
      <c r="G36" s="44"/>
      <c r="H36" s="80"/>
    </row>
    <row r="37" spans="1:8" ht="21.75" customHeight="1" x14ac:dyDescent="0.2">
      <c r="A37" s="40">
        <v>6</v>
      </c>
      <c r="B37" s="75" t="s">
        <v>49</v>
      </c>
      <c r="C37" s="46"/>
      <c r="D37" s="47"/>
      <c r="E37" s="49"/>
      <c r="F37" s="49"/>
      <c r="G37" s="44"/>
      <c r="H37" s="80"/>
    </row>
    <row r="38" spans="1:8" ht="71.25" x14ac:dyDescent="0.2">
      <c r="A38" s="40">
        <v>6.1</v>
      </c>
      <c r="B38" s="74" t="s">
        <v>65</v>
      </c>
      <c r="C38" s="46" t="s">
        <v>44</v>
      </c>
      <c r="D38" s="47">
        <v>12</v>
      </c>
      <c r="E38" s="49">
        <v>0</v>
      </c>
      <c r="F38" s="49">
        <f>D38*E38</f>
        <v>0</v>
      </c>
      <c r="G38" s="44"/>
      <c r="H38" s="80"/>
    </row>
    <row r="39" spans="1:8" ht="20.25" customHeight="1" x14ac:dyDescent="0.2">
      <c r="A39" s="40">
        <v>7</v>
      </c>
      <c r="B39" s="75" t="s">
        <v>62</v>
      </c>
      <c r="C39" s="46"/>
      <c r="D39" s="47"/>
      <c r="E39" s="49"/>
      <c r="F39" s="49"/>
      <c r="G39" s="44"/>
      <c r="H39" s="80"/>
    </row>
    <row r="40" spans="1:8" ht="69" customHeight="1" x14ac:dyDescent="0.2">
      <c r="A40" s="40">
        <v>7.1</v>
      </c>
      <c r="B40" s="74" t="s">
        <v>63</v>
      </c>
      <c r="C40" s="46" t="s">
        <v>8</v>
      </c>
      <c r="D40" s="47">
        <v>20</v>
      </c>
      <c r="E40" s="49">
        <v>0</v>
      </c>
      <c r="F40" s="49">
        <f>D40*E40</f>
        <v>0</v>
      </c>
      <c r="G40" s="44"/>
      <c r="H40" s="80"/>
    </row>
    <row r="41" spans="1:8" ht="63" customHeight="1" x14ac:dyDescent="0.2">
      <c r="A41" s="40">
        <v>7.2</v>
      </c>
      <c r="B41" s="74" t="s">
        <v>64</v>
      </c>
      <c r="C41" s="46" t="s">
        <v>8</v>
      </c>
      <c r="D41" s="47">
        <v>6</v>
      </c>
      <c r="E41" s="49">
        <v>0</v>
      </c>
      <c r="F41" s="49">
        <f>D41*E41</f>
        <v>0</v>
      </c>
      <c r="G41" s="52"/>
      <c r="H41" s="80"/>
    </row>
    <row r="42" spans="1:8" ht="88.5" customHeight="1" x14ac:dyDescent="0.2">
      <c r="A42" s="40">
        <v>7.3</v>
      </c>
      <c r="B42" s="74" t="s">
        <v>105</v>
      </c>
      <c r="C42" s="46" t="s">
        <v>8</v>
      </c>
      <c r="D42" s="47">
        <v>4</v>
      </c>
      <c r="E42" s="49">
        <v>0</v>
      </c>
      <c r="F42" s="49">
        <f>D42*E42</f>
        <v>0</v>
      </c>
      <c r="G42" s="52"/>
      <c r="H42" s="80"/>
    </row>
    <row r="43" spans="1:8" ht="72.75" customHeight="1" x14ac:dyDescent="0.2">
      <c r="A43" s="40">
        <v>7.4</v>
      </c>
      <c r="B43" s="74" t="s">
        <v>139</v>
      </c>
      <c r="C43" s="46" t="s">
        <v>45</v>
      </c>
      <c r="D43" s="47">
        <v>5</v>
      </c>
      <c r="E43" s="49">
        <v>0</v>
      </c>
      <c r="F43" s="49">
        <f>D43*E43</f>
        <v>0</v>
      </c>
      <c r="G43" s="53"/>
      <c r="H43" s="80"/>
    </row>
    <row r="44" spans="1:8" ht="21.75" customHeight="1" x14ac:dyDescent="0.2">
      <c r="A44" s="40">
        <v>8</v>
      </c>
      <c r="B44" s="75" t="s">
        <v>60</v>
      </c>
      <c r="C44" s="46"/>
      <c r="D44" s="47"/>
      <c r="E44" s="49"/>
      <c r="F44" s="49"/>
      <c r="G44" s="44"/>
      <c r="H44" s="80"/>
    </row>
    <row r="45" spans="1:8" ht="53.25" customHeight="1" x14ac:dyDescent="0.2">
      <c r="A45" s="40">
        <v>8.1</v>
      </c>
      <c r="B45" s="74" t="s">
        <v>106</v>
      </c>
      <c r="C45" s="46" t="s">
        <v>44</v>
      </c>
      <c r="D45" s="47">
        <v>6</v>
      </c>
      <c r="E45" s="49">
        <v>0</v>
      </c>
      <c r="F45" s="49">
        <f>D45*E45</f>
        <v>0</v>
      </c>
      <c r="G45" s="44"/>
      <c r="H45" s="80"/>
    </row>
    <row r="46" spans="1:8" ht="63" customHeight="1" x14ac:dyDescent="0.2">
      <c r="A46" s="40">
        <v>8.1999999999999993</v>
      </c>
      <c r="B46" s="74" t="s">
        <v>107</v>
      </c>
      <c r="C46" s="46" t="s">
        <v>44</v>
      </c>
      <c r="D46" s="47">
        <v>17</v>
      </c>
      <c r="E46" s="49">
        <v>0</v>
      </c>
      <c r="F46" s="49">
        <f>D46*E46</f>
        <v>0</v>
      </c>
      <c r="G46" s="44"/>
      <c r="H46" s="80"/>
    </row>
    <row r="47" spans="1:8" ht="76.5" customHeight="1" x14ac:dyDescent="0.2">
      <c r="A47" s="40">
        <v>9</v>
      </c>
      <c r="B47" s="74" t="s">
        <v>108</v>
      </c>
      <c r="C47" s="46"/>
      <c r="D47" s="47"/>
      <c r="E47" s="49"/>
      <c r="F47" s="49"/>
      <c r="G47" s="44"/>
      <c r="H47" s="80"/>
    </row>
    <row r="48" spans="1:8" ht="32.25" customHeight="1" x14ac:dyDescent="0.2">
      <c r="A48" s="40">
        <v>9.1</v>
      </c>
      <c r="B48" s="76" t="s">
        <v>61</v>
      </c>
      <c r="C48" s="46" t="s">
        <v>44</v>
      </c>
      <c r="D48" s="47">
        <v>7</v>
      </c>
      <c r="E48" s="49">
        <v>0</v>
      </c>
      <c r="F48" s="49">
        <f>D48*E48</f>
        <v>0</v>
      </c>
      <c r="G48" s="44"/>
      <c r="H48" s="80"/>
    </row>
    <row r="49" spans="1:8" ht="31.5" customHeight="1" x14ac:dyDescent="0.2">
      <c r="A49" s="40">
        <v>9.1999999999999993</v>
      </c>
      <c r="B49" s="76" t="s">
        <v>87</v>
      </c>
      <c r="C49" s="46" t="s">
        <v>44</v>
      </c>
      <c r="D49" s="47">
        <v>20</v>
      </c>
      <c r="E49" s="49">
        <v>0</v>
      </c>
      <c r="F49" s="49">
        <f>D49*E49</f>
        <v>0</v>
      </c>
      <c r="G49" s="44"/>
      <c r="H49" s="80"/>
    </row>
    <row r="50" spans="1:8" ht="30.75" customHeight="1" x14ac:dyDescent="0.2">
      <c r="A50" s="40">
        <v>9.3000000000000007</v>
      </c>
      <c r="B50" s="76" t="s">
        <v>58</v>
      </c>
      <c r="C50" s="46" t="s">
        <v>44</v>
      </c>
      <c r="D50" s="47">
        <v>5</v>
      </c>
      <c r="E50" s="49">
        <v>0</v>
      </c>
      <c r="F50" s="49">
        <f>D50*E50</f>
        <v>0</v>
      </c>
      <c r="G50" s="44"/>
      <c r="H50" s="80"/>
    </row>
    <row r="51" spans="1:8" ht="26.25" customHeight="1" x14ac:dyDescent="0.2">
      <c r="A51" s="40">
        <v>10</v>
      </c>
      <c r="B51" s="77" t="s">
        <v>88</v>
      </c>
      <c r="C51" s="46"/>
      <c r="D51" s="47"/>
      <c r="E51" s="49"/>
      <c r="F51" s="49"/>
      <c r="G51" s="44"/>
      <c r="H51" s="80"/>
    </row>
    <row r="52" spans="1:8" ht="44.25" customHeight="1" x14ac:dyDescent="0.2">
      <c r="A52" s="40">
        <v>10.1</v>
      </c>
      <c r="B52" s="76" t="s">
        <v>109</v>
      </c>
      <c r="C52" s="46" t="s">
        <v>57</v>
      </c>
      <c r="D52" s="47">
        <v>177.98</v>
      </c>
      <c r="E52" s="49">
        <v>0</v>
      </c>
      <c r="F52" s="49">
        <f>D52*E52</f>
        <v>0</v>
      </c>
      <c r="G52" s="44"/>
      <c r="H52" s="83"/>
    </row>
    <row r="53" spans="1:8" ht="22.5" customHeight="1" x14ac:dyDescent="0.2">
      <c r="A53" s="40">
        <v>11</v>
      </c>
      <c r="B53" s="77" t="s">
        <v>50</v>
      </c>
      <c r="C53" s="46"/>
      <c r="D53" s="47"/>
      <c r="E53" s="49"/>
      <c r="F53" s="54"/>
      <c r="G53" s="44"/>
      <c r="H53" s="80"/>
    </row>
    <row r="54" spans="1:8" ht="88.5" customHeight="1" x14ac:dyDescent="0.2">
      <c r="A54" s="40">
        <v>11.1</v>
      </c>
      <c r="B54" s="74" t="s">
        <v>110</v>
      </c>
      <c r="C54" s="46" t="s">
        <v>59</v>
      </c>
      <c r="D54" s="47">
        <v>1</v>
      </c>
      <c r="E54" s="49">
        <v>0</v>
      </c>
      <c r="F54" s="54">
        <f>D54*E54</f>
        <v>0</v>
      </c>
      <c r="G54" s="44"/>
      <c r="H54" s="80"/>
    </row>
    <row r="55" spans="1:8" ht="48" customHeight="1" x14ac:dyDescent="0.2">
      <c r="A55" s="40">
        <v>12</v>
      </c>
      <c r="B55" s="76" t="s">
        <v>56</v>
      </c>
      <c r="C55" s="46" t="s">
        <v>59</v>
      </c>
      <c r="D55" s="47">
        <v>1</v>
      </c>
      <c r="E55" s="49">
        <v>0</v>
      </c>
      <c r="F55" s="54">
        <f>D55*E55</f>
        <v>0</v>
      </c>
      <c r="G55" s="44"/>
      <c r="H55" s="80"/>
    </row>
    <row r="56" spans="1:8" ht="24" customHeight="1" thickBot="1" x14ac:dyDescent="0.25">
      <c r="A56" s="252" t="s">
        <v>54</v>
      </c>
      <c r="B56" s="253"/>
      <c r="C56" s="253"/>
      <c r="D56" s="253"/>
      <c r="E56" s="254"/>
      <c r="F56" s="84">
        <f>SUM(F20:F55)</f>
        <v>0</v>
      </c>
      <c r="G56" s="85"/>
      <c r="H56" s="80"/>
    </row>
    <row r="57" spans="1:8" ht="33" customHeight="1" x14ac:dyDescent="0.2">
      <c r="A57" s="212"/>
      <c r="B57" s="212"/>
      <c r="C57" s="212"/>
      <c r="D57" s="212"/>
      <c r="E57" s="212"/>
      <c r="F57" s="212"/>
      <c r="G57" s="212"/>
    </row>
    <row r="58" spans="1:8" ht="26.25" x14ac:dyDescent="0.2">
      <c r="A58" s="90"/>
      <c r="B58" s="91"/>
      <c r="C58" s="92"/>
      <c r="D58" s="92"/>
      <c r="E58" s="92"/>
      <c r="F58" s="93"/>
      <c r="G58" s="89"/>
    </row>
    <row r="59" spans="1:8" x14ac:dyDescent="0.2">
      <c r="A59" s="26"/>
      <c r="B59" s="4"/>
      <c r="C59" s="25"/>
      <c r="D59" s="25"/>
      <c r="E59" s="25"/>
      <c r="F59" s="28"/>
    </row>
    <row r="60" spans="1:8" x14ac:dyDescent="0.2">
      <c r="A60" s="26"/>
      <c r="B60" s="4"/>
      <c r="C60" s="25"/>
      <c r="D60" s="25"/>
      <c r="E60" s="25"/>
      <c r="F60" s="205"/>
      <c r="G60" s="205"/>
    </row>
    <row r="61" spans="1:8" x14ac:dyDescent="0.2">
      <c r="A61" s="26"/>
      <c r="B61" s="4"/>
      <c r="C61" s="25"/>
      <c r="D61" s="25"/>
      <c r="E61" s="25"/>
      <c r="F61" s="205"/>
      <c r="G61" s="205"/>
    </row>
    <row r="62" spans="1:8" x14ac:dyDescent="0.2">
      <c r="A62" s="26"/>
      <c r="B62" s="4"/>
      <c r="C62" s="25"/>
      <c r="D62" s="25"/>
      <c r="E62" s="25"/>
      <c r="F62" s="28"/>
    </row>
  </sheetData>
  <mergeCells count="14">
    <mergeCell ref="A57:G57"/>
    <mergeCell ref="F60:G60"/>
    <mergeCell ref="F61:G61"/>
    <mergeCell ref="A3:G3"/>
    <mergeCell ref="A4:G4"/>
    <mergeCell ref="B7:F7"/>
    <mergeCell ref="A8:G8"/>
    <mergeCell ref="A56:E56"/>
    <mergeCell ref="A16:G16"/>
    <mergeCell ref="A17:A18"/>
    <mergeCell ref="B17:B18"/>
    <mergeCell ref="C17:C18"/>
    <mergeCell ref="D17:D18"/>
    <mergeCell ref="G17:G18"/>
  </mergeCells>
  <pageMargins left="0.7" right="0.7" top="0.75" bottom="0.75" header="0.3" footer="0.3"/>
  <pageSetup scale="75" orientation="portrait" r:id="rId1"/>
  <rowBreaks count="2" manualBreakCount="2">
    <brk id="41" max="6" man="1"/>
    <brk id="56" max="6"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2E2A16FC092AF4F809044162C356A94" ma:contentTypeVersion="10" ma:contentTypeDescription="Create a new document." ma:contentTypeScope="" ma:versionID="ec21e7f73ff94d1d5dc2a4aae9fda776">
  <xsd:schema xmlns:xsd="http://www.w3.org/2001/XMLSchema" xmlns:xs="http://www.w3.org/2001/XMLSchema" xmlns:p="http://schemas.microsoft.com/office/2006/metadata/properties" xmlns:ns2="501a680d-a2ed-40b3-be0d-61edd474576e" xmlns:ns3="da541176-6a10-40dd-91d4-a1fe4121f31b" targetNamespace="http://schemas.microsoft.com/office/2006/metadata/properties" ma:root="true" ma:fieldsID="4acd8160787fb87b98ea9e27c4b1e38b" ns2:_="" ns3:_="">
    <xsd:import namespace="501a680d-a2ed-40b3-be0d-61edd474576e"/>
    <xsd:import namespace="da541176-6a10-40dd-91d4-a1fe4121f31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1a680d-a2ed-40b3-be0d-61edd47457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541176-6a10-40dd-91d4-a1fe4121f31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0890CD2-3A06-4FE6-B798-6ED02905D916}">
  <ds:schemaRefs>
    <ds:schemaRef ds:uri="http://schemas.microsoft.com/sharepoint/v3/contenttype/forms"/>
  </ds:schemaRefs>
</ds:datastoreItem>
</file>

<file path=customXml/itemProps2.xml><?xml version="1.0" encoding="utf-8"?>
<ds:datastoreItem xmlns:ds="http://schemas.openxmlformats.org/officeDocument/2006/customXml" ds:itemID="{068AD3EC-5C0B-4F3B-B5A9-9535B20F7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1a680d-a2ed-40b3-be0d-61edd474576e"/>
    <ds:schemaRef ds:uri="da541176-6a10-40dd-91d4-a1fe4121f3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30C7DD-C87F-40CF-8B0B-24B10B5F59F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RECAP </vt:lpstr>
      <vt:lpstr>Gros-oeuvres</vt:lpstr>
      <vt:lpstr>Plomberie</vt:lpstr>
      <vt:lpstr>Electricite</vt:lpstr>
      <vt:lpstr>Electricite!Print_Area</vt:lpstr>
      <vt:lpstr>'Gros-oeuvres'!Print_Area</vt:lpstr>
      <vt:lpstr>Plomberie!Print_Area</vt:lpstr>
      <vt:lpstr>'RECAP '!Print_Area</vt:lpstr>
      <vt:lpstr>'Gros-oeuvres'!Print_Titles</vt:lpstr>
    </vt:vector>
  </TitlesOfParts>
  <Company>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JUSTICE ZEUKEW ANKENGATEH</dc:creator>
  <cp:lastModifiedBy>Magdala Dejoie</cp:lastModifiedBy>
  <cp:lastPrinted>2018-03-08T15:50:32Z</cp:lastPrinted>
  <dcterms:created xsi:type="dcterms:W3CDTF">2008-02-20T12:54:54Z</dcterms:created>
  <dcterms:modified xsi:type="dcterms:W3CDTF">2019-08-02T18:01:41Z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0x010100C2E2A16FC092AF4F809044162C356A94</vt:lpwstr>
  </property>
</Properties>
</file>